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44" i="1" l="1"/>
  <c r="D44" i="1"/>
  <c r="E42" i="1"/>
  <c r="D42" i="1"/>
  <c r="E41" i="1"/>
  <c r="D41" i="1"/>
  <c r="E39" i="1"/>
  <c r="D39" i="1"/>
  <c r="E38" i="1"/>
  <c r="D38" i="1"/>
  <c r="E36" i="1"/>
  <c r="D36" i="1"/>
  <c r="E34" i="1"/>
  <c r="D34" i="1"/>
  <c r="E32" i="1"/>
  <c r="D32" i="1"/>
  <c r="E31" i="1"/>
  <c r="D31" i="1"/>
  <c r="E30" i="1" l="1"/>
  <c r="D30" i="1"/>
  <c r="D29" i="1"/>
  <c r="E16" i="1"/>
  <c r="D16" i="1"/>
  <c r="E29" i="1"/>
  <c r="E26" i="1"/>
  <c r="D26" i="1"/>
  <c r="E23" i="1"/>
  <c r="D23" i="1"/>
  <c r="E20" i="1" l="1"/>
  <c r="D20" i="1"/>
  <c r="E18" i="1" l="1"/>
  <c r="D17" i="1"/>
  <c r="D25" i="1"/>
  <c r="E17" i="1"/>
  <c r="E25" i="1"/>
  <c r="E22" i="1"/>
  <c r="E27" i="1"/>
  <c r="D22" i="1"/>
  <c r="D27" i="1"/>
  <c r="D37" i="1" l="1"/>
  <c r="D43" i="1"/>
  <c r="E43" i="1"/>
  <c r="D40" i="1"/>
  <c r="E40" i="1"/>
  <c r="E37" i="1"/>
  <c r="E35" i="1"/>
  <c r="D35" i="1"/>
  <c r="E33" i="1"/>
  <c r="D33" i="1"/>
  <c r="D21" i="1"/>
  <c r="D18" i="1"/>
  <c r="E28" i="1"/>
  <c r="D19" i="1"/>
  <c r="E19" i="1"/>
  <c r="D24" i="1"/>
  <c r="E24" i="1"/>
  <c r="D15" i="1" l="1"/>
  <c r="E21" i="1"/>
  <c r="E15" i="1" s="1"/>
  <c r="E45" i="1" s="1"/>
  <c r="D28" i="1" l="1"/>
  <c r="D45" i="1" s="1"/>
</calcChain>
</file>

<file path=xl/sharedStrings.xml><?xml version="1.0" encoding="utf-8"?>
<sst xmlns="http://schemas.openxmlformats.org/spreadsheetml/2006/main" count="89" uniqueCount="52">
  <si>
    <t>Жилищное хозяйство</t>
  </si>
  <si>
    <t>Культура</t>
  </si>
  <si>
    <t>Общегосударственные вопросы</t>
  </si>
  <si>
    <t>01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</si>
  <si>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</si>
  <si>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</si>
  <si>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</si>
  <si>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</si>
  <si>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</si>
  <si>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</si>
  <si>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07</t>
  </si>
  <si>
    <t>08</t>
  </si>
  <si>
    <t>09</t>
  </si>
  <si>
    <t>Резервные фонды</t>
  </si>
  <si>
    <t>Другие общегосударственные вопросы</t>
  </si>
  <si>
    <t>Социальное обеспечение населения</t>
  </si>
  <si>
    <t>Социальная политика</t>
  </si>
  <si>
    <t>10</t>
  </si>
  <si>
    <t>03</t>
  </si>
  <si>
    <t>Национальная безопасность и правоохранительная деятельность</t>
  </si>
  <si>
    <t>Физическая культура и спорт</t>
  </si>
  <si>
    <t xml:space="preserve">Раздел </t>
  </si>
  <si>
    <t>Подраздел</t>
  </si>
  <si>
    <t>06</t>
  </si>
  <si>
    <t>02</t>
  </si>
  <si>
    <t>Благоустройство</t>
  </si>
  <si>
    <t>Пенсионное обеспечение</t>
  </si>
  <si>
    <t>11</t>
  </si>
  <si>
    <t>13</t>
  </si>
  <si>
    <t>Физическая 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</si>
  <si>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</si>
  <si>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</si>
  <si>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</si>
  <si>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</si>
  <si>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Дорожное хозяйство (дорожные фонды)</t>
  </si>
  <si>
    <t>тыс. рублей</t>
  </si>
  <si>
    <t>Другие вопросы в области культуры, кинематографии</t>
  </si>
  <si>
    <t>Образование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</si>
  <si>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</si>
  <si>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</si>
  <si>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Транспорт</t>
  </si>
  <si>
    <t>12</t>
  </si>
  <si>
    <t>Другие вопросы в области национальной экономики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</si>
  <si>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</si>
  <si>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</si>
  <si>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</si>
  <si>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</si>
  <si>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Распределение бюджетных ассигнований бюджета Елизовского городского поселения на плановый период 2023-2024 годов по разделам и подразделам классификации расходов бюджетов</t>
  </si>
  <si>
    <t>Годовой объем ассигнований на 2023 год</t>
  </si>
  <si>
    <t>Годовой объем ассигнований на 2024 год</t>
  </si>
  <si>
    <t>».</t>
  </si>
  <si>
    <t xml:space="preserve">
к  муниципальному нормативному правовому акту от 28 апреля 2022 года  № 31 -НПА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 60»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</si>
</sst>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u/>
      <sz val="1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554989</xdr:colOff>
      <xdr:row>5</xdr:row>
      <xdr:rowOff>127000</xdr:rowOff>
    </xdr:from>
    <xdr:to>
      <xdr:col>5</xdr:col>
      <xdr:colOff>84666</xdr:colOff>
      <xdr:row>11</xdr:row>
      <xdr:rowOff>301625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985856" y="1447800"/>
          <a:ext cx="7234343" cy="1732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3</a:t>
          </a:r>
          <a:r>
            <a:rPr lang="ru-RU" sz="1100" b="0" i="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правовому акту от 23 декабря 2021 года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№10-НПА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2022 год </a:t>
          </a:r>
          <a:endParaRPr lang="ru-RU" sz="11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плановый период 2023-2024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», </a:t>
          </a:r>
          <a:endParaRPr lang="ru-RU" sz="11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принятого Решением Собрания депутатов Елизовского </a:t>
          </a:r>
          <a:endParaRPr lang="ru-RU" sz="11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городского поселения от 23 декабря 2021 года  №60</a:t>
          </a:r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»</a:t>
          </a:r>
          <a:endParaRPr lang="ru-RU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r"/>
          <a:endParaRPr lang="ru-RU" sz="11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212148</xdr:colOff>
      <xdr:row>0</xdr:row>
      <xdr:rowOff>10102</xdr:rowOff>
    </xdr:from>
    <xdr:to>
      <xdr:col>5</xdr:col>
      <xdr:colOff>3175</xdr:colOff>
      <xdr:row>1</xdr:row>
      <xdr:rowOff>47625</xdr:rowOff>
    </xdr:to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1593273" y="10102"/>
          <a:ext cx="7284027" cy="243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6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marL="0" indent="0" algn="r"/>
          <a:endParaRPr lang="ru-RU" sz="10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-1%20%20&#1056;&#1072;&#1089;&#1093;&#1086;&#1076;&#1099;%20&#1074;&#1077;&#1076;&#1086;&#1084;&#1089;&#1090;&#1074;&#1077;&#1085;&#1085;&#1072;&#1103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/>
      <sheetData sheetId="1">
        <row r="11">
          <cell r="G11">
            <v>3969.42</v>
          </cell>
        </row>
        <row r="12">
          <cell r="H12">
            <v>3973.8090000000002</v>
          </cell>
        </row>
        <row r="15">
          <cell r="G15">
            <v>23199.837000000003</v>
          </cell>
          <cell r="H15">
            <v>23397.284</v>
          </cell>
        </row>
        <row r="23">
          <cell r="G23">
            <v>77276.603079999986</v>
          </cell>
          <cell r="H23">
            <v>79208.511669999993</v>
          </cell>
        </row>
        <row r="34">
          <cell r="G34">
            <v>42289.615699999995</v>
          </cell>
          <cell r="H34">
            <v>42580.589500000002</v>
          </cell>
        </row>
        <row r="43">
          <cell r="G43">
            <v>400</v>
          </cell>
          <cell r="H43">
            <v>400</v>
          </cell>
        </row>
        <row r="47">
          <cell r="G47">
            <v>50085.237370000003</v>
          </cell>
          <cell r="H47">
            <v>70746.148990000002</v>
          </cell>
        </row>
        <row r="106">
          <cell r="G106">
            <v>2330</v>
          </cell>
          <cell r="H106">
            <v>2330</v>
          </cell>
        </row>
        <row r="115">
          <cell r="G115">
            <v>4241.76</v>
          </cell>
          <cell r="H115">
            <v>7892.76</v>
          </cell>
        </row>
        <row r="120">
          <cell r="G120">
            <v>9348.7650000000012</v>
          </cell>
          <cell r="H120">
            <v>28641.279999999999</v>
          </cell>
        </row>
        <row r="131">
          <cell r="G131">
            <v>2399.04</v>
          </cell>
          <cell r="H131">
            <v>2399.04</v>
          </cell>
        </row>
        <row r="137">
          <cell r="G137">
            <v>1000</v>
          </cell>
          <cell r="H137">
            <v>1317537.95</v>
          </cell>
        </row>
        <row r="150">
          <cell r="G150">
            <v>490462.92060000001</v>
          </cell>
          <cell r="H150">
            <v>12326.204</v>
          </cell>
        </row>
        <row r="162">
          <cell r="G162">
            <v>193684.56727</v>
          </cell>
          <cell r="H162">
            <v>125871.05035999999</v>
          </cell>
        </row>
        <row r="190">
          <cell r="G190">
            <v>41656.842479999999</v>
          </cell>
          <cell r="H190">
            <v>42580.849479999997</v>
          </cell>
        </row>
        <row r="209">
          <cell r="G209">
            <v>2136.7627600000001</v>
          </cell>
          <cell r="H209">
            <v>870.88888999999995</v>
          </cell>
        </row>
        <row r="222">
          <cell r="G222">
            <v>120</v>
          </cell>
          <cell r="H222">
            <v>120</v>
          </cell>
        </row>
        <row r="230">
          <cell r="G230">
            <v>29212.283289999999</v>
          </cell>
          <cell r="H230">
            <v>35415.48691</v>
          </cell>
        </row>
        <row r="238">
          <cell r="G238">
            <v>200</v>
          </cell>
          <cell r="H238">
            <v>300</v>
          </cell>
        </row>
        <row r="244">
          <cell r="G244">
            <v>4148.7312000000002</v>
          </cell>
          <cell r="H244">
            <v>4148.7312000000002</v>
          </cell>
        </row>
        <row r="248">
          <cell r="G248">
            <v>32758.532810000001</v>
          </cell>
          <cell r="H248">
            <v>37102.343999999997</v>
          </cell>
        </row>
        <row r="259">
          <cell r="G259">
            <v>18789.76971</v>
          </cell>
          <cell r="H259">
            <v>18803.473470000001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2"/>
  <sheetViews>
    <sheetView tabSelected="1" zoomScale="60" zoomScaleNormal="60" workbookViewId="0">
      <selection activeCell="P12" sqref="P12"/>
    </sheetView>
  </sheetViews>
  <sheetFormatPr defaultRowHeight="15.75" x14ac:dyDescent="0.2"/>
  <cols>
    <col min="1" max="1" width="8.85546875" style="15" bestFit="1" customWidth="1"/>
    <col min="2" max="2" width="12" style="15" bestFit="1" customWidth="1"/>
    <col min="3" max="3" width="70.140625" style="20" customWidth="1"/>
    <col min="4" max="4" width="23.28515625" style="20" customWidth="1"/>
    <col min="5" max="5" width="18.85546875" style="26" customWidth="1"/>
    <col min="6" max="7" width="9.140625" style="3" customWidth="1"/>
  </cols>
  <sheetData>
    <row r="2" spans="1:7" ht="27.6" customHeight="1" x14ac:dyDescent="0.2">
      <c r="C2" s="34" t="s">
        <v>51</v>
      </c>
      <c r="D2" s="34"/>
      <c r="E2" s="34"/>
    </row>
    <row r="3" spans="1:7" x14ac:dyDescent="0.2">
      <c r="C3" s="34"/>
      <c r="D3" s="34"/>
      <c r="E3" s="34"/>
    </row>
    <row r="4" spans="1:7" ht="36.75" customHeight="1" x14ac:dyDescent="0.2">
      <c r="C4" s="34"/>
      <c r="D4" s="34"/>
      <c r="E4" s="34"/>
    </row>
    <row r="6" spans="1:7" x14ac:dyDescent="0.2">
      <c r="C6" s="35"/>
      <c r="D6" s="35"/>
      <c r="E6" s="35"/>
    </row>
    <row r="8" spans="1:7" ht="12.75" customHeight="1" x14ac:dyDescent="0.2">
      <c r="C8" s="17"/>
      <c r="D8" s="17"/>
      <c r="E8" s="25"/>
    </row>
    <row r="9" spans="1:7" ht="12.2" customHeight="1" x14ac:dyDescent="0.2">
      <c r="C9" s="37"/>
      <c r="D9" s="37"/>
      <c r="E9" s="37"/>
    </row>
    <row r="10" spans="1:7" ht="21.75" customHeight="1" x14ac:dyDescent="0.2">
      <c r="C10" s="37"/>
      <c r="D10" s="37"/>
      <c r="E10" s="37"/>
    </row>
    <row r="11" spans="1:7" ht="46.5" customHeight="1" x14ac:dyDescent="0.2">
      <c r="C11" s="37"/>
      <c r="D11" s="37"/>
      <c r="E11" s="37"/>
    </row>
    <row r="12" spans="1:7" ht="58.7" customHeight="1" x14ac:dyDescent="0.2">
      <c r="A12" s="38" t="s">
        <v>47</v>
      </c>
      <c r="B12" s="38"/>
      <c r="C12" s="38"/>
      <c r="D12" s="38"/>
      <c r="E12" s="38"/>
      <c r="F12" s="33"/>
    </row>
    <row r="13" spans="1:7" x14ac:dyDescent="0.2">
      <c r="E13" s="32" t="s">
        <v>35</v>
      </c>
    </row>
    <row r="14" spans="1:7" s="11" customFormat="1" ht="47.25" x14ac:dyDescent="0.25">
      <c r="A14" s="12" t="s">
        <v>21</v>
      </c>
      <c r="B14" s="12" t="s">
        <v>22</v>
      </c>
      <c r="C14" s="9"/>
      <c r="D14" s="21" t="s">
        <v>48</v>
      </c>
      <c r="E14" s="21" t="s">
        <v>49</v>
      </c>
      <c r="F14" s="10"/>
      <c r="G14" s="10"/>
    </row>
    <row r="15" spans="1:7" s="6" customFormat="1" x14ac:dyDescent="0.2">
      <c r="A15" s="13" t="s">
        <v>3</v>
      </c>
      <c r="B15" s="12"/>
      <c r="C15" s="1" t="s">
        <v>2</v>
      </c>
      <c r="D15" s="28">
        <f>SUM(D16:D21)</f>
        <v>197220.71314999997</v>
      </c>
      <c r="E15" s="28">
        <f>SUM(E16:E21)</f>
        <v>220306.34315999999</v>
      </c>
      <c r="F15" s="5"/>
      <c r="G15" s="5"/>
    </row>
    <row r="16" spans="1:7" s="8" customFormat="1" ht="31.5" x14ac:dyDescent="0.2">
      <c r="A16" s="14" t="s">
        <v>3</v>
      </c>
      <c r="B16" s="4" t="s">
        <v>24</v>
      </c>
      <c r="C16" s="2" t="s">
        <v>39</v>
      </c>
      <c r="D16" s="29">
        <f>'[1]прил 5'!$G$11</f>
        <v>3969.42</v>
      </c>
      <c r="E16" s="29">
        <f>'[1]прил 5'!$H$12</f>
        <v>3973.8090000000002</v>
      </c>
      <c r="F16" s="7"/>
      <c r="G16" s="7"/>
    </row>
    <row r="17" spans="1:7" s="8" customFormat="1" ht="47.25" x14ac:dyDescent="0.2">
      <c r="A17" s="14" t="s">
        <v>3</v>
      </c>
      <c r="B17" s="4" t="s">
        <v>18</v>
      </c>
      <c r="C17" s="2" t="s">
        <v>31</v>
      </c>
      <c r="D17" s="30">
        <f>'[1]прил 5'!$G$15</f>
        <v>23199.837000000003</v>
      </c>
      <c r="E17" s="30">
        <f>'[1]прил 5'!$H$15</f>
        <v>23397.284</v>
      </c>
      <c r="F17" s="7"/>
      <c r="G17" s="7"/>
    </row>
    <row r="18" spans="1:7" s="8" customFormat="1" ht="47.25" x14ac:dyDescent="0.2">
      <c r="A18" s="14" t="s">
        <v>3</v>
      </c>
      <c r="B18" s="4" t="s">
        <v>5</v>
      </c>
      <c r="C18" s="2" t="s">
        <v>30</v>
      </c>
      <c r="D18" s="30">
        <f>'[1]прил 5'!$G$23</f>
        <v>77276.603079999986</v>
      </c>
      <c r="E18" s="30">
        <f>'[1]прил 5'!$H$23</f>
        <v>79208.511669999993</v>
      </c>
      <c r="F18" s="7"/>
      <c r="G18" s="7"/>
    </row>
    <row r="19" spans="1:7" s="8" customFormat="1" ht="31.5" x14ac:dyDescent="0.2">
      <c r="A19" s="14" t="s">
        <v>3</v>
      </c>
      <c r="B19" s="4" t="s">
        <v>23</v>
      </c>
      <c r="C19" s="2" t="s">
        <v>32</v>
      </c>
      <c r="D19" s="30">
        <f>'[1]прил 5'!$G$34</f>
        <v>42289.615699999995</v>
      </c>
      <c r="E19" s="30">
        <f>'[1]прил 5'!$H$34</f>
        <v>42580.589500000002</v>
      </c>
      <c r="F19" s="7"/>
      <c r="G19" s="7"/>
    </row>
    <row r="20" spans="1:7" s="8" customFormat="1" x14ac:dyDescent="0.25">
      <c r="A20" s="14" t="s">
        <v>3</v>
      </c>
      <c r="B20" s="4" t="s">
        <v>27</v>
      </c>
      <c r="C20" s="22" t="s">
        <v>13</v>
      </c>
      <c r="D20" s="30">
        <f>'[1]прил 5'!$G$43</f>
        <v>400</v>
      </c>
      <c r="E20" s="30">
        <f>'[1]прил 5'!$H$43</f>
        <v>400</v>
      </c>
      <c r="F20" s="7"/>
      <c r="G20" s="7"/>
    </row>
    <row r="21" spans="1:7" s="8" customFormat="1" x14ac:dyDescent="0.2">
      <c r="A21" s="14" t="s">
        <v>3</v>
      </c>
      <c r="B21" s="4" t="s">
        <v>28</v>
      </c>
      <c r="C21" s="2" t="s">
        <v>14</v>
      </c>
      <c r="D21" s="30">
        <f>'[1]прил 5'!$G$47</f>
        <v>50085.237370000003</v>
      </c>
      <c r="E21" s="30">
        <f>'[1]прил 5'!$H$47</f>
        <v>70746.148990000002</v>
      </c>
      <c r="F21" s="7"/>
      <c r="G21" s="7"/>
    </row>
    <row r="22" spans="1:7" s="6" customFormat="1" ht="31.5" x14ac:dyDescent="0.2">
      <c r="A22" s="13" t="s">
        <v>18</v>
      </c>
      <c r="B22" s="12"/>
      <c r="C22" s="1" t="s">
        <v>19</v>
      </c>
      <c r="D22" s="28">
        <f>D23</f>
        <v>2330</v>
      </c>
      <c r="E22" s="28">
        <f>E23</f>
        <v>2330</v>
      </c>
      <c r="F22" s="5"/>
      <c r="G22" s="5"/>
    </row>
    <row r="23" spans="1:7" s="8" customFormat="1" ht="37.5" customHeight="1" x14ac:dyDescent="0.2">
      <c r="A23" s="14" t="s">
        <v>18</v>
      </c>
      <c r="B23" s="4" t="s">
        <v>17</v>
      </c>
      <c r="C23" s="2" t="s">
        <v>44</v>
      </c>
      <c r="D23" s="30">
        <f>'[1]прил 5'!$G$106</f>
        <v>2330</v>
      </c>
      <c r="E23" s="30">
        <f>'[1]прил 5'!$H$106</f>
        <v>2330</v>
      </c>
      <c r="F23" s="7"/>
      <c r="G23" s="7"/>
    </row>
    <row r="24" spans="1:7" s="6" customFormat="1" x14ac:dyDescent="0.2">
      <c r="A24" s="13" t="s">
        <v>5</v>
      </c>
      <c r="B24" s="12"/>
      <c r="C24" s="1" t="s">
        <v>4</v>
      </c>
      <c r="D24" s="28">
        <f>D25+D26+D27</f>
        <v>15989.565000000002</v>
      </c>
      <c r="E24" s="28">
        <f>E25+E26+E27</f>
        <v>38933.08</v>
      </c>
      <c r="F24" s="5"/>
      <c r="G24" s="5"/>
    </row>
    <row r="25" spans="1:7" s="19" customFormat="1" x14ac:dyDescent="0.2">
      <c r="A25" s="14" t="s">
        <v>5</v>
      </c>
      <c r="B25" s="4" t="s">
        <v>11</v>
      </c>
      <c r="C25" s="2" t="s">
        <v>40</v>
      </c>
      <c r="D25" s="30">
        <f>'[1]прил 5'!$G$115</f>
        <v>4241.76</v>
      </c>
      <c r="E25" s="30">
        <f>'[1]прил 5'!$H$115</f>
        <v>7892.76</v>
      </c>
      <c r="F25" s="18"/>
      <c r="G25" s="18"/>
    </row>
    <row r="26" spans="1:7" s="19" customFormat="1" x14ac:dyDescent="0.2">
      <c r="A26" s="14" t="s">
        <v>5</v>
      </c>
      <c r="B26" s="4" t="s">
        <v>12</v>
      </c>
      <c r="C26" s="2" t="s">
        <v>34</v>
      </c>
      <c r="D26" s="30">
        <f>'[1]прил 5'!$G$120</f>
        <v>9348.7650000000012</v>
      </c>
      <c r="E26" s="30">
        <f>'[1]прил 5'!$H$120</f>
        <v>28641.279999999999</v>
      </c>
      <c r="F26" s="18"/>
      <c r="G26" s="18"/>
    </row>
    <row r="27" spans="1:7" s="19" customFormat="1" x14ac:dyDescent="0.2">
      <c r="A27" s="14" t="s">
        <v>5</v>
      </c>
      <c r="B27" s="4" t="s">
        <v>41</v>
      </c>
      <c r="C27" s="2" t="s">
        <v>42</v>
      </c>
      <c r="D27" s="30">
        <f>'[1]прил 5'!$G$131</f>
        <v>2399.04</v>
      </c>
      <c r="E27" s="30">
        <f>'[1]прил 5'!$H$131</f>
        <v>2399.04</v>
      </c>
      <c r="F27" s="18"/>
      <c r="G27" s="18"/>
    </row>
    <row r="28" spans="1:7" s="6" customFormat="1" x14ac:dyDescent="0.2">
      <c r="A28" s="13" t="s">
        <v>7</v>
      </c>
      <c r="B28" s="12"/>
      <c r="C28" s="1" t="s">
        <v>6</v>
      </c>
      <c r="D28" s="31">
        <f>SUM(D29:D32)</f>
        <v>726804.33035000006</v>
      </c>
      <c r="E28" s="31">
        <f>SUM(E29:E32)</f>
        <v>1498316.0538399999</v>
      </c>
      <c r="F28" s="5"/>
      <c r="G28" s="5"/>
    </row>
    <row r="29" spans="1:7" s="19" customFormat="1" x14ac:dyDescent="0.2">
      <c r="A29" s="14" t="s">
        <v>7</v>
      </c>
      <c r="B29" s="4" t="s">
        <v>3</v>
      </c>
      <c r="C29" s="2" t="s">
        <v>0</v>
      </c>
      <c r="D29" s="30">
        <f>'[1]прил 5'!$G$137</f>
        <v>1000</v>
      </c>
      <c r="E29" s="30">
        <f>'[1]прил 5'!$H$137</f>
        <v>1317537.95</v>
      </c>
      <c r="F29" s="18"/>
      <c r="G29" s="18"/>
    </row>
    <row r="30" spans="1:7" s="8" customFormat="1" x14ac:dyDescent="0.2">
      <c r="A30" s="14" t="s">
        <v>7</v>
      </c>
      <c r="B30" s="4" t="s">
        <v>24</v>
      </c>
      <c r="C30" s="2" t="s">
        <v>8</v>
      </c>
      <c r="D30" s="30">
        <f>'[1]прил 5'!$G$150</f>
        <v>490462.92060000001</v>
      </c>
      <c r="E30" s="30">
        <f>'[1]прил 5'!$H$150</f>
        <v>12326.204</v>
      </c>
      <c r="F30" s="7"/>
      <c r="G30" s="7"/>
    </row>
    <row r="31" spans="1:7" s="8" customFormat="1" x14ac:dyDescent="0.2">
      <c r="A31" s="14" t="s">
        <v>7</v>
      </c>
      <c r="B31" s="4" t="s">
        <v>18</v>
      </c>
      <c r="C31" s="2" t="s">
        <v>25</v>
      </c>
      <c r="D31" s="30">
        <f>'[1]прил 5'!$G$162</f>
        <v>193684.56727</v>
      </c>
      <c r="E31" s="30">
        <f>'[1]прил 5'!$H$162</f>
        <v>125871.05035999999</v>
      </c>
      <c r="F31" s="7"/>
      <c r="G31" s="7"/>
    </row>
    <row r="32" spans="1:7" s="8" customFormat="1" x14ac:dyDescent="0.2">
      <c r="A32" s="14" t="s">
        <v>7</v>
      </c>
      <c r="B32" s="4" t="s">
        <v>7</v>
      </c>
      <c r="C32" s="2" t="s">
        <v>9</v>
      </c>
      <c r="D32" s="30">
        <f>'[1]прил 5'!$G$190</f>
        <v>41656.842479999999</v>
      </c>
      <c r="E32" s="30">
        <f>'[1]прил 5'!$H$190</f>
        <v>42580.849479999997</v>
      </c>
      <c r="F32" s="7"/>
      <c r="G32" s="7"/>
    </row>
    <row r="33" spans="1:7" s="6" customFormat="1" x14ac:dyDescent="0.2">
      <c r="A33" s="12" t="s">
        <v>23</v>
      </c>
      <c r="B33" s="13"/>
      <c r="C33" s="1" t="s">
        <v>45</v>
      </c>
      <c r="D33" s="31">
        <f>D34</f>
        <v>2136.7627600000001</v>
      </c>
      <c r="E33" s="31">
        <f>E34</f>
        <v>870.88888999999995</v>
      </c>
      <c r="F33" s="5"/>
      <c r="G33" s="5"/>
    </row>
    <row r="34" spans="1:7" s="8" customFormat="1" x14ac:dyDescent="0.2">
      <c r="A34" s="14" t="s">
        <v>23</v>
      </c>
      <c r="B34" s="4" t="s">
        <v>7</v>
      </c>
      <c r="C34" s="2" t="s">
        <v>46</v>
      </c>
      <c r="D34" s="30">
        <f>'[1]прил 5'!$G$209</f>
        <v>2136.7627600000001</v>
      </c>
      <c r="E34" s="30">
        <f>'[1]прил 5'!$H$209</f>
        <v>870.88888999999995</v>
      </c>
      <c r="F34" s="7"/>
      <c r="G34" s="7"/>
    </row>
    <row r="35" spans="1:7" s="6" customFormat="1" x14ac:dyDescent="0.2">
      <c r="A35" s="12" t="s">
        <v>10</v>
      </c>
      <c r="B35" s="13"/>
      <c r="C35" s="1" t="s">
        <v>37</v>
      </c>
      <c r="D35" s="31">
        <f>D36</f>
        <v>120</v>
      </c>
      <c r="E35" s="31">
        <f>E36</f>
        <v>120</v>
      </c>
      <c r="F35" s="5"/>
      <c r="G35" s="5"/>
    </row>
    <row r="36" spans="1:7" s="8" customFormat="1" x14ac:dyDescent="0.2">
      <c r="A36" s="14" t="s">
        <v>10</v>
      </c>
      <c r="B36" s="4" t="s">
        <v>10</v>
      </c>
      <c r="C36" s="2" t="s">
        <v>43</v>
      </c>
      <c r="D36" s="30">
        <f>'[1]прил 5'!$G$222</f>
        <v>120</v>
      </c>
      <c r="E36" s="30">
        <f>'[1]прил 5'!$H$222</f>
        <v>120</v>
      </c>
      <c r="F36" s="7"/>
      <c r="G36" s="7"/>
    </row>
    <row r="37" spans="1:7" s="6" customFormat="1" x14ac:dyDescent="0.25">
      <c r="A37" s="13" t="s">
        <v>11</v>
      </c>
      <c r="B37" s="12"/>
      <c r="C37" s="23" t="s">
        <v>33</v>
      </c>
      <c r="D37" s="28">
        <f>D38+D39</f>
        <v>29412.283289999999</v>
      </c>
      <c r="E37" s="28">
        <f>E38+E39</f>
        <v>35715.48691</v>
      </c>
      <c r="F37" s="5"/>
      <c r="G37" s="5"/>
    </row>
    <row r="38" spans="1:7" s="8" customFormat="1" x14ac:dyDescent="0.2">
      <c r="A38" s="14" t="s">
        <v>11</v>
      </c>
      <c r="B38" s="4" t="s">
        <v>3</v>
      </c>
      <c r="C38" s="2" t="s">
        <v>1</v>
      </c>
      <c r="D38" s="30">
        <f>'[1]прил 5'!$G$230</f>
        <v>29212.283289999999</v>
      </c>
      <c r="E38" s="30">
        <f>'[1]прил 5'!$H$230</f>
        <v>35415.48691</v>
      </c>
      <c r="F38" s="7"/>
      <c r="G38" s="7"/>
    </row>
    <row r="39" spans="1:7" s="8" customFormat="1" x14ac:dyDescent="0.25">
      <c r="A39" s="14" t="s">
        <v>11</v>
      </c>
      <c r="B39" s="4" t="s">
        <v>5</v>
      </c>
      <c r="C39" s="24" t="s">
        <v>36</v>
      </c>
      <c r="D39" s="30">
        <f>'[1]прил 5'!$G$238</f>
        <v>200</v>
      </c>
      <c r="E39" s="30">
        <f>'[1]прил 5'!$H$238</f>
        <v>300</v>
      </c>
      <c r="F39" s="7"/>
      <c r="G39" s="7"/>
    </row>
    <row r="40" spans="1:7" s="6" customFormat="1" x14ac:dyDescent="0.2">
      <c r="A40" s="13" t="s">
        <v>17</v>
      </c>
      <c r="B40" s="12"/>
      <c r="C40" s="1" t="s">
        <v>16</v>
      </c>
      <c r="D40" s="28">
        <f>D42+D41</f>
        <v>36907.264009999999</v>
      </c>
      <c r="E40" s="28">
        <f>E42+E41</f>
        <v>41251.075199999999</v>
      </c>
      <c r="F40" s="5"/>
      <c r="G40" s="5"/>
    </row>
    <row r="41" spans="1:7" s="8" customFormat="1" x14ac:dyDescent="0.2">
      <c r="A41" s="4" t="s">
        <v>17</v>
      </c>
      <c r="B41" s="14" t="s">
        <v>3</v>
      </c>
      <c r="C41" s="2" t="s">
        <v>26</v>
      </c>
      <c r="D41" s="29">
        <f>'[1]прил 5'!$G$244</f>
        <v>4148.7312000000002</v>
      </c>
      <c r="E41" s="29">
        <f>'[1]прил 5'!$H$244</f>
        <v>4148.7312000000002</v>
      </c>
      <c r="F41" s="7"/>
      <c r="G41" s="7"/>
    </row>
    <row r="42" spans="1:7" s="19" customFormat="1" x14ac:dyDescent="0.2">
      <c r="A42" s="14">
        <v>10</v>
      </c>
      <c r="B42" s="4" t="s">
        <v>18</v>
      </c>
      <c r="C42" s="2" t="s">
        <v>15</v>
      </c>
      <c r="D42" s="30">
        <f>'[1]прил 5'!$G$248</f>
        <v>32758.532810000001</v>
      </c>
      <c r="E42" s="30">
        <f>'[1]прил 5'!$H$248</f>
        <v>37102.343999999997</v>
      </c>
      <c r="F42" s="18"/>
      <c r="G42" s="18"/>
    </row>
    <row r="43" spans="1:7" s="19" customFormat="1" x14ac:dyDescent="0.2">
      <c r="A43" s="12" t="s">
        <v>27</v>
      </c>
      <c r="B43" s="13"/>
      <c r="C43" s="1" t="s">
        <v>20</v>
      </c>
      <c r="D43" s="31">
        <f>D44</f>
        <v>18789.76971</v>
      </c>
      <c r="E43" s="31">
        <f>E44</f>
        <v>18803.473470000001</v>
      </c>
      <c r="F43" s="18"/>
      <c r="G43" s="18"/>
    </row>
    <row r="44" spans="1:7" s="19" customFormat="1" x14ac:dyDescent="0.2">
      <c r="A44" s="14" t="s">
        <v>27</v>
      </c>
      <c r="B44" s="4" t="s">
        <v>3</v>
      </c>
      <c r="C44" s="2" t="s">
        <v>29</v>
      </c>
      <c r="D44" s="30">
        <f>'[1]прил 5'!$G$259</f>
        <v>18789.76971</v>
      </c>
      <c r="E44" s="30">
        <f>'[1]прил 5'!$H$259</f>
        <v>18803.473470000001</v>
      </c>
      <c r="F44" s="18"/>
      <c r="G44" s="18"/>
    </row>
    <row r="45" spans="1:7" s="6" customFormat="1" x14ac:dyDescent="0.25">
      <c r="A45" s="36" t="s">
        <v>38</v>
      </c>
      <c r="B45" s="36"/>
      <c r="C45" s="36"/>
      <c r="D45" s="31">
        <f>D15+D22+D24+D28+D33+D37+D35+D40+D43</f>
        <v>1029710.6882700002</v>
      </c>
      <c r="E45" s="31">
        <f>E15+E22+E24+E28+E33+E37+E35+E40+E43</f>
        <v>1856646.4014700002</v>
      </c>
      <c r="F45" s="5" t="s">
        <v>50</v>
      </c>
      <c r="G45" s="5"/>
    </row>
    <row r="46" spans="1:7" s="8" customFormat="1" x14ac:dyDescent="0.2">
      <c r="A46" s="15"/>
      <c r="B46" s="15"/>
      <c r="C46" s="7"/>
      <c r="D46" s="7"/>
      <c r="E46" s="27"/>
      <c r="F46" s="7"/>
      <c r="G46" s="7"/>
    </row>
    <row r="48" spans="1:7" s="8" customFormat="1" x14ac:dyDescent="0.2">
      <c r="A48" s="15"/>
      <c r="B48" s="15"/>
      <c r="C48" s="7"/>
      <c r="D48" s="7"/>
      <c r="E48" s="27"/>
      <c r="F48" s="7"/>
      <c r="G48" s="7"/>
    </row>
    <row r="49" spans="1:7" s="8" customFormat="1" x14ac:dyDescent="0.2">
      <c r="A49" s="16"/>
      <c r="B49" s="15"/>
      <c r="C49" s="7"/>
      <c r="D49" s="7"/>
      <c r="E49" s="27"/>
      <c r="F49" s="7"/>
      <c r="G49" s="7"/>
    </row>
    <row r="50" spans="1:7" s="8" customFormat="1" x14ac:dyDescent="0.2">
      <c r="A50" s="16"/>
      <c r="B50" s="15"/>
      <c r="C50" s="7"/>
      <c r="D50" s="7"/>
      <c r="E50" s="27"/>
      <c r="F50" s="7"/>
      <c r="G50" s="7"/>
    </row>
    <row r="51" spans="1:7" s="8" customFormat="1" x14ac:dyDescent="0.2">
      <c r="A51" s="16"/>
      <c r="B51" s="15"/>
      <c r="C51" s="7"/>
      <c r="D51" s="7"/>
      <c r="E51" s="27"/>
      <c r="F51" s="7"/>
      <c r="G51" s="7"/>
    </row>
    <row r="52" spans="1:7" s="8" customFormat="1" x14ac:dyDescent="0.2">
      <c r="A52" s="16"/>
      <c r="B52" s="15"/>
      <c r="C52" s="7"/>
      <c r="D52" s="7"/>
      <c r="E52" s="27"/>
      <c r="F52" s="7"/>
      <c r="G52" s="7"/>
    </row>
  </sheetData>
  <mergeCells count="7">
    <mergeCell ref="C2:E4"/>
    <mergeCell ref="C6:E6"/>
    <mergeCell ref="A45:C45"/>
    <mergeCell ref="C9:E9"/>
    <mergeCell ref="C10:E10"/>
    <mergeCell ref="C11:E11"/>
    <mergeCell ref="A12:E12"/>
  </mergeCells>
  <phoneticPr fontId="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Эникей</dc:creator>
  <cp:lastModifiedBy>user</cp:lastModifiedBy>
  <cp:lastPrinted>2022-02-08T23:52:26Z</cp:lastPrinted>
  <dcterms:created xsi:type="dcterms:W3CDTF">2007-10-24T07:40:42Z</dcterms:created>
  <dcterms:modified xsi:type="dcterms:W3CDTF">2022-04-28T00:58:34Z</dcterms:modified>
</cp:coreProperties>
</file>