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8925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5" i="1" l="1"/>
  <c r="E34" i="1"/>
  <c r="E31" i="1"/>
  <c r="E28" i="1"/>
  <c r="E24" i="1"/>
  <c r="E19" i="1" l="1"/>
  <c r="E15" i="1"/>
  <c r="E13" i="1"/>
  <c r="E36" i="1" l="1"/>
  <c r="D35" i="1"/>
  <c r="D33" i="1"/>
  <c r="D29" i="1"/>
  <c r="D27" i="1"/>
  <c r="D25" i="1"/>
  <c r="D23" i="1"/>
  <c r="D18" i="1"/>
  <c r="D17" i="1"/>
  <c r="D16" i="1"/>
  <c r="D14" i="1"/>
  <c r="D11" i="1"/>
  <c r="D7" i="1"/>
  <c r="D6" i="1"/>
  <c r="D10" i="1"/>
  <c r="D34" i="1" l="1"/>
  <c r="D28" i="1"/>
  <c r="D24" i="1"/>
  <c r="D13" i="1"/>
  <c r="D15" i="1" l="1"/>
  <c r="D31" i="1"/>
  <c r="D5" i="1"/>
  <c r="D19" i="1"/>
  <c r="D36" i="1" l="1"/>
</calcChain>
</file>

<file path=xl/sharedStrings.xml><?xml version="1.0" encoding="utf-8"?>
<sst xmlns="http://schemas.openxmlformats.org/spreadsheetml/2006/main" count="91" uniqueCount="52">
  <si>
    <t>Жилищное хозяйство</t>
  </si>
  <si>
    <t>Культура</t>
  </si>
  <si>
    <t>Общегосударственные вопросы</t>
  </si>
  <si>
    <t>01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</si>
  <si>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</si>
  <si>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</si>
  <si>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</si>
  <si>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</si>
  <si>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</si>
  <si>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</si>
  <si>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07</t>
  </si>
  <si>
    <t>08</t>
  </si>
  <si>
    <t>09</t>
  </si>
  <si>
    <t>Резервные фонды</t>
  </si>
  <si>
    <t>Другие общегосударственные вопросы</t>
  </si>
  <si>
    <t>Социальное обеспечение населения</t>
  </si>
  <si>
    <t>Социальная политика</t>
  </si>
  <si>
    <t>10</t>
  </si>
  <si>
    <t>03</t>
  </si>
  <si>
    <t>Национальная безопасность и правоохранительная деятельность</t>
  </si>
  <si>
    <t>Физическая культура и спорт</t>
  </si>
  <si>
    <t xml:space="preserve">Раздел </t>
  </si>
  <si>
    <t>Подраздел</t>
  </si>
  <si>
    <t>06</t>
  </si>
  <si>
    <t>02</t>
  </si>
  <si>
    <t>Благоустройство</t>
  </si>
  <si>
    <t>Пенсионное обеспечение</t>
  </si>
  <si>
    <t>11</t>
  </si>
  <si>
    <t>13</t>
  </si>
  <si>
    <t>Физическая 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</si>
  <si>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</si>
  <si>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</si>
  <si>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</si>
  <si>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</si>
  <si>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Дорожное хозяйство (дорожные фонды)</t>
  </si>
  <si>
    <t>Другие вопросы в области культуры, кинематографии</t>
  </si>
  <si>
    <t>Образование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</si>
  <si>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</si>
  <si>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</si>
  <si>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Транспорт</t>
  </si>
  <si>
    <t>12</t>
  </si>
  <si>
    <t>Другие вопросы в области национальной экономики</t>
  </si>
  <si>
    <t>Молодежная политика</t>
  </si>
  <si>
    <t>Распределение бюджетных ассигнований бюджета Елизовского городского поселения на 2021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</si>
  <si>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</si>
  <si>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</si>
  <si>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</si>
  <si>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</si>
  <si>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тыс.руб.</t>
  </si>
  <si>
    <t>Годовой объем ассигнований</t>
  </si>
  <si>
    <t>Исполнено</t>
  </si>
  <si>
    <t xml:space="preserve">Приложение 3
к  муниципальному нормативному правовому акту
«Об исполнении бюджета Елизовского городского поселения за 2021 год», принятому Решением Собрания депутатов Елизовского городского поселения №160 от 30 июня 2022 года»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</si>
</sst>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460375</xdr:colOff>
      <xdr:row>1</xdr:row>
      <xdr:rowOff>0</xdr:rowOff>
    </xdr:from>
    <xdr:to>
      <xdr:col>4</xdr:col>
      <xdr:colOff>7938</xdr:colOff>
      <xdr:row>1</xdr:row>
      <xdr:rowOff>301625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47750" y="1460500"/>
          <a:ext cx="6278563" cy="174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endParaRPr lang="ru-RU" sz="10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,7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  <sheetName val="прил 7"/>
    </sheetNames>
    <sheetDataSet>
      <sheetData sheetId="0"/>
      <sheetData sheetId="1">
        <row r="15">
          <cell r="G15">
            <v>5089.6605899999986</v>
          </cell>
        </row>
        <row r="19">
          <cell r="G19">
            <v>23652.919910000004</v>
          </cell>
        </row>
        <row r="48">
          <cell r="G48">
            <v>3196.2</v>
          </cell>
        </row>
        <row r="52">
          <cell r="G52">
            <v>170.11446999999998</v>
          </cell>
        </row>
        <row r="117">
          <cell r="G117">
            <v>1112.366</v>
          </cell>
        </row>
        <row r="127">
          <cell r="G127">
            <v>5292.7995799999999</v>
          </cell>
        </row>
        <row r="134">
          <cell r="G134">
            <v>40415.769350000002</v>
          </cell>
        </row>
        <row r="155">
          <cell r="G155">
            <v>2197.0126</v>
          </cell>
        </row>
        <row r="241">
          <cell r="G241">
            <v>38405.489510000007</v>
          </cell>
        </row>
        <row r="260">
          <cell r="G260">
            <v>1791.6666700000001</v>
          </cell>
        </row>
        <row r="270">
          <cell r="G270">
            <v>264.98</v>
          </cell>
        </row>
        <row r="278">
          <cell r="G278">
            <v>36073.206849999995</v>
          </cell>
        </row>
        <row r="295">
          <cell r="G295">
            <v>57489.755260000005</v>
          </cell>
        </row>
        <row r="314">
          <cell r="G314">
            <v>20213.068939999997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="120" zoomScaleNormal="120" workbookViewId="0">
      <selection activeCell="D1" sqref="D1:E1"/>
    </sheetView>
  </sheetViews>
  <sheetFormatPr defaultRowHeight="15.75" x14ac:dyDescent="0.2"/>
  <cols>
    <col min="1" max="1" width="8.85546875" style="15" bestFit="1" customWidth="1"/>
    <col min="2" max="2" width="12" style="15" bestFit="1" customWidth="1"/>
    <col min="3" max="3" width="51.140625" style="19" customWidth="1"/>
    <col min="4" max="4" width="18.85546875" style="24" customWidth="1"/>
    <col min="5" max="5" width="16.5703125" style="29" customWidth="1"/>
    <col min="6" max="6" width="9.140625" style="3" customWidth="1"/>
  </cols>
  <sheetData>
    <row r="1" spans="1:6" ht="96" customHeight="1" x14ac:dyDescent="0.2">
      <c r="C1" s="32"/>
      <c r="D1" s="35" t="s">
        <v>51</v>
      </c>
      <c r="E1" s="35"/>
    </row>
    <row r="2" spans="1:6" ht="58.7" customHeight="1" x14ac:dyDescent="0.2">
      <c r="A2" s="34" t="s">
        <v>43</v>
      </c>
      <c r="B2" s="34"/>
      <c r="C2" s="34"/>
      <c r="D2" s="34"/>
    </row>
    <row r="3" spans="1:6" x14ac:dyDescent="0.2">
      <c r="E3" s="29" t="s">
        <v>48</v>
      </c>
    </row>
    <row r="4" spans="1:6" s="11" customFormat="1" ht="31.5" x14ac:dyDescent="0.25">
      <c r="A4" s="12" t="s">
        <v>21</v>
      </c>
      <c r="B4" s="12" t="s">
        <v>22</v>
      </c>
      <c r="C4" s="9"/>
      <c r="D4" s="20" t="s">
        <v>49</v>
      </c>
      <c r="E4" s="30" t="s">
        <v>50</v>
      </c>
      <c r="F4" s="10"/>
    </row>
    <row r="5" spans="1:6" s="6" customFormat="1" x14ac:dyDescent="0.2">
      <c r="A5" s="13" t="s">
        <v>3</v>
      </c>
      <c r="B5" s="12"/>
      <c r="C5" s="1" t="s">
        <v>2</v>
      </c>
      <c r="D5" s="20">
        <f>SUM(D6:D12)</f>
        <v>206378.81946000003</v>
      </c>
      <c r="E5" s="20">
        <f>SUM(E6:E12)</f>
        <v>199146.34640000001</v>
      </c>
      <c r="F5" s="5"/>
    </row>
    <row r="6" spans="1:6" s="8" customFormat="1" ht="47.25" x14ac:dyDescent="0.2">
      <c r="A6" s="14" t="s">
        <v>3</v>
      </c>
      <c r="B6" s="4" t="s">
        <v>24</v>
      </c>
      <c r="C6" s="2" t="s">
        <v>38</v>
      </c>
      <c r="D6" s="26">
        <f>'[1]прил 7'!$G$15</f>
        <v>5089.6605899999986</v>
      </c>
      <c r="E6" s="31">
        <v>5089.6605900000004</v>
      </c>
      <c r="F6" s="7"/>
    </row>
    <row r="7" spans="1:6" s="8" customFormat="1" ht="64.5" customHeight="1" x14ac:dyDescent="0.2">
      <c r="A7" s="14" t="s">
        <v>3</v>
      </c>
      <c r="B7" s="4" t="s">
        <v>18</v>
      </c>
      <c r="C7" s="2" t="s">
        <v>31</v>
      </c>
      <c r="D7" s="27">
        <f>'[1]прил 7'!$G$19</f>
        <v>23652.919910000004</v>
      </c>
      <c r="E7" s="31">
        <v>23648.028160000002</v>
      </c>
      <c r="F7" s="7"/>
    </row>
    <row r="8" spans="1:6" s="8" customFormat="1" ht="63" customHeight="1" x14ac:dyDescent="0.2">
      <c r="A8" s="14" t="s">
        <v>3</v>
      </c>
      <c r="B8" s="4" t="s">
        <v>5</v>
      </c>
      <c r="C8" s="2" t="s">
        <v>30</v>
      </c>
      <c r="D8" s="27">
        <v>88153.968200000003</v>
      </c>
      <c r="E8" s="31">
        <v>87662.452860000005</v>
      </c>
      <c r="F8" s="7"/>
    </row>
    <row r="9" spans="1:6" s="8" customFormat="1" ht="47.25" x14ac:dyDescent="0.2">
      <c r="A9" s="14" t="s">
        <v>3</v>
      </c>
      <c r="B9" s="4" t="s">
        <v>23</v>
      </c>
      <c r="C9" s="2" t="s">
        <v>32</v>
      </c>
      <c r="D9" s="27">
        <v>44205.166669999999</v>
      </c>
      <c r="E9" s="31">
        <v>43708.610849999997</v>
      </c>
      <c r="F9" s="7"/>
    </row>
    <row r="10" spans="1:6" s="8" customFormat="1" ht="31.5" x14ac:dyDescent="0.2">
      <c r="A10" s="14" t="s">
        <v>3</v>
      </c>
      <c r="B10" s="4" t="s">
        <v>10</v>
      </c>
      <c r="C10" s="2" t="s">
        <v>47</v>
      </c>
      <c r="D10" s="27">
        <f>'[1]прил 7'!$G$48</f>
        <v>3196.2</v>
      </c>
      <c r="E10" s="31">
        <v>3196.2</v>
      </c>
      <c r="F10" s="7"/>
    </row>
    <row r="11" spans="1:6" s="8" customFormat="1" x14ac:dyDescent="0.25">
      <c r="A11" s="14" t="s">
        <v>3</v>
      </c>
      <c r="B11" s="4" t="s">
        <v>27</v>
      </c>
      <c r="C11" s="21" t="s">
        <v>13</v>
      </c>
      <c r="D11" s="27">
        <f>'[1]прил 7'!$G$52</f>
        <v>170.11446999999998</v>
      </c>
      <c r="E11" s="31">
        <v>0</v>
      </c>
      <c r="F11" s="7"/>
    </row>
    <row r="12" spans="1:6" s="8" customFormat="1" x14ac:dyDescent="0.2">
      <c r="A12" s="14" t="s">
        <v>3</v>
      </c>
      <c r="B12" s="4" t="s">
        <v>28</v>
      </c>
      <c r="C12" s="2" t="s">
        <v>14</v>
      </c>
      <c r="D12" s="27">
        <v>41910.789620000003</v>
      </c>
      <c r="E12" s="31">
        <v>35841.393940000002</v>
      </c>
      <c r="F12" s="7"/>
    </row>
    <row r="13" spans="1:6" s="6" customFormat="1" ht="31.5" x14ac:dyDescent="0.2">
      <c r="A13" s="13" t="s">
        <v>18</v>
      </c>
      <c r="B13" s="12"/>
      <c r="C13" s="1" t="s">
        <v>19</v>
      </c>
      <c r="D13" s="20">
        <f>D14</f>
        <v>1112.366</v>
      </c>
      <c r="E13" s="20">
        <f>E14</f>
        <v>1111.84852</v>
      </c>
      <c r="F13" s="5"/>
    </row>
    <row r="14" spans="1:6" s="8" customFormat="1" ht="47.25" customHeight="1" x14ac:dyDescent="0.2">
      <c r="A14" s="14" t="s">
        <v>18</v>
      </c>
      <c r="B14" s="4" t="s">
        <v>17</v>
      </c>
      <c r="C14" s="2" t="s">
        <v>44</v>
      </c>
      <c r="D14" s="27">
        <f>'[1]прил 7'!$G$117</f>
        <v>1112.366</v>
      </c>
      <c r="E14" s="31">
        <v>1111.84852</v>
      </c>
      <c r="F14" s="7"/>
    </row>
    <row r="15" spans="1:6" s="6" customFormat="1" x14ac:dyDescent="0.2">
      <c r="A15" s="13" t="s">
        <v>5</v>
      </c>
      <c r="B15" s="12"/>
      <c r="C15" s="1" t="s">
        <v>4</v>
      </c>
      <c r="D15" s="20">
        <f>SUM(D16:D18)</f>
        <v>47905.581530000003</v>
      </c>
      <c r="E15" s="20">
        <f>SUM(E16:E18)</f>
        <v>47562.055359999998</v>
      </c>
      <c r="F15" s="5"/>
    </row>
    <row r="16" spans="1:6" s="18" customFormat="1" x14ac:dyDescent="0.2">
      <c r="A16" s="14" t="s">
        <v>5</v>
      </c>
      <c r="B16" s="4" t="s">
        <v>11</v>
      </c>
      <c r="C16" s="2" t="s">
        <v>39</v>
      </c>
      <c r="D16" s="27">
        <f>'[1]прил 7'!$G$127</f>
        <v>5292.7995799999999</v>
      </c>
      <c r="E16" s="31">
        <v>5291.9278400000003</v>
      </c>
      <c r="F16" s="17"/>
    </row>
    <row r="17" spans="1:6" s="18" customFormat="1" x14ac:dyDescent="0.2">
      <c r="A17" s="14" t="s">
        <v>5</v>
      </c>
      <c r="B17" s="4" t="s">
        <v>12</v>
      </c>
      <c r="C17" s="2" t="s">
        <v>34</v>
      </c>
      <c r="D17" s="27">
        <f>'[1]прил 7'!$G$134</f>
        <v>40415.769350000002</v>
      </c>
      <c r="E17" s="31">
        <v>40073.11492</v>
      </c>
      <c r="F17" s="17"/>
    </row>
    <row r="18" spans="1:6" s="18" customFormat="1" ht="31.5" x14ac:dyDescent="0.2">
      <c r="A18" s="14" t="s">
        <v>5</v>
      </c>
      <c r="B18" s="4" t="s">
        <v>40</v>
      </c>
      <c r="C18" s="2" t="s">
        <v>41</v>
      </c>
      <c r="D18" s="27">
        <f>'[1]прил 7'!$G$155</f>
        <v>2197.0126</v>
      </c>
      <c r="E18" s="31">
        <v>2197.0126</v>
      </c>
      <c r="F18" s="17"/>
    </row>
    <row r="19" spans="1:6" s="6" customFormat="1" x14ac:dyDescent="0.2">
      <c r="A19" s="13" t="s">
        <v>7</v>
      </c>
      <c r="B19" s="12"/>
      <c r="C19" s="1" t="s">
        <v>6</v>
      </c>
      <c r="D19" s="28">
        <f>SUM(D20:D23)</f>
        <v>604690.53219000006</v>
      </c>
      <c r="E19" s="28">
        <f>SUM(E20:E23)</f>
        <v>536710.55328999995</v>
      </c>
      <c r="F19" s="5"/>
    </row>
    <row r="20" spans="1:6" s="18" customFormat="1" x14ac:dyDescent="0.2">
      <c r="A20" s="14" t="s">
        <v>7</v>
      </c>
      <c r="B20" s="4" t="s">
        <v>3</v>
      </c>
      <c r="C20" s="2" t="s">
        <v>0</v>
      </c>
      <c r="D20" s="27">
        <v>342547.11119000003</v>
      </c>
      <c r="E20" s="31">
        <v>279276.05975000001</v>
      </c>
      <c r="F20" s="17"/>
    </row>
    <row r="21" spans="1:6" s="8" customFormat="1" x14ac:dyDescent="0.2">
      <c r="A21" s="14" t="s">
        <v>7</v>
      </c>
      <c r="B21" s="4" t="s">
        <v>24</v>
      </c>
      <c r="C21" s="2" t="s">
        <v>8</v>
      </c>
      <c r="D21" s="27">
        <v>56163.455520000003</v>
      </c>
      <c r="E21" s="31">
        <v>55144.161209999998</v>
      </c>
      <c r="F21" s="7"/>
    </row>
    <row r="22" spans="1:6" s="8" customFormat="1" x14ac:dyDescent="0.2">
      <c r="A22" s="14" t="s">
        <v>7</v>
      </c>
      <c r="B22" s="4" t="s">
        <v>18</v>
      </c>
      <c r="C22" s="2" t="s">
        <v>25</v>
      </c>
      <c r="D22" s="27">
        <v>167574.47597</v>
      </c>
      <c r="E22" s="31">
        <v>164135.06570000001</v>
      </c>
      <c r="F22" s="7"/>
    </row>
    <row r="23" spans="1:6" s="8" customFormat="1" ht="31.5" x14ac:dyDescent="0.2">
      <c r="A23" s="14" t="s">
        <v>7</v>
      </c>
      <c r="B23" s="4" t="s">
        <v>7</v>
      </c>
      <c r="C23" s="2" t="s">
        <v>9</v>
      </c>
      <c r="D23" s="27">
        <f>'[1]прил 7'!$G$241</f>
        <v>38405.489510000007</v>
      </c>
      <c r="E23" s="31">
        <v>38155.266629999998</v>
      </c>
      <c r="F23" s="7"/>
    </row>
    <row r="24" spans="1:6" s="6" customFormat="1" x14ac:dyDescent="0.2">
      <c r="A24" s="12" t="s">
        <v>23</v>
      </c>
      <c r="B24" s="13"/>
      <c r="C24" s="1" t="s">
        <v>45</v>
      </c>
      <c r="D24" s="28">
        <f>D25</f>
        <v>1791.6666700000001</v>
      </c>
      <c r="E24" s="28">
        <f>E25</f>
        <v>1752.60394</v>
      </c>
      <c r="F24" s="5"/>
    </row>
    <row r="25" spans="1:6" s="8" customFormat="1" ht="31.5" x14ac:dyDescent="0.2">
      <c r="A25" s="14" t="s">
        <v>23</v>
      </c>
      <c r="B25" s="4" t="s">
        <v>7</v>
      </c>
      <c r="C25" s="2" t="s">
        <v>46</v>
      </c>
      <c r="D25" s="27">
        <f>'[1]прил 7'!$G$260</f>
        <v>1791.6666700000001</v>
      </c>
      <c r="E25" s="31">
        <v>1752.60394</v>
      </c>
      <c r="F25" s="7"/>
    </row>
    <row r="26" spans="1:6" s="6" customFormat="1" x14ac:dyDescent="0.2">
      <c r="A26" s="12" t="s">
        <v>10</v>
      </c>
      <c r="B26" s="13"/>
      <c r="C26" s="1" t="s">
        <v>36</v>
      </c>
      <c r="D26" s="28">
        <v>264.98</v>
      </c>
      <c r="E26" s="28">
        <v>264.98</v>
      </c>
      <c r="F26" s="5"/>
    </row>
    <row r="27" spans="1:6" s="8" customFormat="1" x14ac:dyDescent="0.2">
      <c r="A27" s="14" t="s">
        <v>10</v>
      </c>
      <c r="B27" s="4" t="s">
        <v>10</v>
      </c>
      <c r="C27" s="2" t="s">
        <v>42</v>
      </c>
      <c r="D27" s="27">
        <f>'[1]прил 7'!$G$270</f>
        <v>264.98</v>
      </c>
      <c r="E27" s="31">
        <v>264.98</v>
      </c>
      <c r="F27" s="7"/>
    </row>
    <row r="28" spans="1:6" s="6" customFormat="1" x14ac:dyDescent="0.25">
      <c r="A28" s="13" t="s">
        <v>11</v>
      </c>
      <c r="B28" s="12"/>
      <c r="C28" s="22" t="s">
        <v>33</v>
      </c>
      <c r="D28" s="20">
        <f>D29+D30</f>
        <v>36565.206849999995</v>
      </c>
      <c r="E28" s="20">
        <f>E29+E30</f>
        <v>36508.772819999998</v>
      </c>
      <c r="F28" s="5"/>
    </row>
    <row r="29" spans="1:6" s="8" customFormat="1" x14ac:dyDescent="0.2">
      <c r="A29" s="14" t="s">
        <v>11</v>
      </c>
      <c r="B29" s="4" t="s">
        <v>3</v>
      </c>
      <c r="C29" s="2" t="s">
        <v>1</v>
      </c>
      <c r="D29" s="27">
        <f>'[1]прил 7'!$G$278</f>
        <v>36073.206849999995</v>
      </c>
      <c r="E29" s="31">
        <v>36016.772819999998</v>
      </c>
      <c r="F29" s="7"/>
    </row>
    <row r="30" spans="1:6" s="8" customFormat="1" ht="31.5" x14ac:dyDescent="0.25">
      <c r="A30" s="14" t="s">
        <v>11</v>
      </c>
      <c r="B30" s="4" t="s">
        <v>5</v>
      </c>
      <c r="C30" s="23" t="s">
        <v>35</v>
      </c>
      <c r="D30" s="27">
        <v>492</v>
      </c>
      <c r="E30" s="31">
        <v>492</v>
      </c>
      <c r="F30" s="7"/>
    </row>
    <row r="31" spans="1:6" s="6" customFormat="1" x14ac:dyDescent="0.2">
      <c r="A31" s="13" t="s">
        <v>17</v>
      </c>
      <c r="B31" s="12"/>
      <c r="C31" s="1" t="s">
        <v>16</v>
      </c>
      <c r="D31" s="20">
        <f>D32+D33</f>
        <v>61364.303430000007</v>
      </c>
      <c r="E31" s="20">
        <f>E32+E33</f>
        <v>61060.316709999999</v>
      </c>
      <c r="F31" s="5"/>
    </row>
    <row r="32" spans="1:6" s="8" customFormat="1" x14ac:dyDescent="0.2">
      <c r="A32" s="4" t="s">
        <v>17</v>
      </c>
      <c r="B32" s="14" t="s">
        <v>3</v>
      </c>
      <c r="C32" s="2" t="s">
        <v>26</v>
      </c>
      <c r="D32" s="26">
        <v>3874.54817</v>
      </c>
      <c r="E32" s="31">
        <v>3874.54817</v>
      </c>
      <c r="F32" s="7"/>
    </row>
    <row r="33" spans="1:6" s="18" customFormat="1" x14ac:dyDescent="0.2">
      <c r="A33" s="14">
        <v>10</v>
      </c>
      <c r="B33" s="4" t="s">
        <v>18</v>
      </c>
      <c r="C33" s="2" t="s">
        <v>15</v>
      </c>
      <c r="D33" s="27">
        <f>'[1]прил 7'!$G$295</f>
        <v>57489.755260000005</v>
      </c>
      <c r="E33" s="31">
        <v>57185.768539999997</v>
      </c>
      <c r="F33" s="17"/>
    </row>
    <row r="34" spans="1:6" s="18" customFormat="1" x14ac:dyDescent="0.2">
      <c r="A34" s="12" t="s">
        <v>27</v>
      </c>
      <c r="B34" s="13"/>
      <c r="C34" s="1" t="s">
        <v>20</v>
      </c>
      <c r="D34" s="28">
        <f>D35</f>
        <v>20213.068939999997</v>
      </c>
      <c r="E34" s="28">
        <f>E35</f>
        <v>20209.11335</v>
      </c>
      <c r="F34" s="17"/>
    </row>
    <row r="35" spans="1:6" s="18" customFormat="1" x14ac:dyDescent="0.2">
      <c r="A35" s="14" t="s">
        <v>27</v>
      </c>
      <c r="B35" s="4" t="s">
        <v>3</v>
      </c>
      <c r="C35" s="2" t="s">
        <v>29</v>
      </c>
      <c r="D35" s="27">
        <f>'[1]прил 7'!$G$314</f>
        <v>20213.068939999997</v>
      </c>
      <c r="E35" s="31">
        <v>20209.11335</v>
      </c>
      <c r="F35" s="17"/>
    </row>
    <row r="36" spans="1:6" s="6" customFormat="1" x14ac:dyDescent="0.25">
      <c r="A36" s="33" t="s">
        <v>37</v>
      </c>
      <c r="B36" s="33"/>
      <c r="C36" s="33"/>
      <c r="D36" s="28">
        <f>D5+D13+D15+D19+D24+D26+D28+D31+D34</f>
        <v>980286.52506999997</v>
      </c>
      <c r="E36" s="28">
        <f>E5+E13+E15+E19+E24+E26+E28+E31+E34</f>
        <v>904326.59038999991</v>
      </c>
      <c r="F36" s="5"/>
    </row>
    <row r="37" spans="1:6" s="8" customFormat="1" x14ac:dyDescent="0.2">
      <c r="A37" s="15"/>
      <c r="B37" s="15"/>
      <c r="C37" s="7"/>
      <c r="D37" s="25"/>
      <c r="E37" s="29"/>
      <c r="F37" s="7"/>
    </row>
    <row r="39" spans="1:6" s="8" customFormat="1" x14ac:dyDescent="0.2">
      <c r="A39" s="15"/>
      <c r="B39" s="15"/>
      <c r="C39" s="7"/>
      <c r="D39" s="25"/>
      <c r="E39" s="29"/>
      <c r="F39" s="7"/>
    </row>
    <row r="40" spans="1:6" s="8" customFormat="1" x14ac:dyDescent="0.2">
      <c r="A40" s="16"/>
      <c r="B40" s="15"/>
      <c r="C40" s="7"/>
      <c r="D40" s="25"/>
      <c r="E40" s="29"/>
      <c r="F40" s="7"/>
    </row>
    <row r="41" spans="1:6" s="8" customFormat="1" x14ac:dyDescent="0.2">
      <c r="A41" s="16"/>
      <c r="B41" s="15"/>
      <c r="C41" s="7"/>
      <c r="D41" s="25"/>
      <c r="E41" s="29"/>
      <c r="F41" s="7"/>
    </row>
    <row r="42" spans="1:6" s="8" customFormat="1" x14ac:dyDescent="0.2">
      <c r="A42" s="16"/>
      <c r="B42" s="15"/>
      <c r="C42" s="7"/>
      <c r="D42" s="25"/>
      <c r="E42" s="29"/>
      <c r="F42" s="7"/>
    </row>
    <row r="43" spans="1:6" s="8" customFormat="1" x14ac:dyDescent="0.2">
      <c r="A43" s="16"/>
      <c r="B43" s="15"/>
      <c r="C43" s="7"/>
      <c r="D43" s="25"/>
      <c r="E43" s="29"/>
      <c r="F43" s="7"/>
    </row>
  </sheetData>
  <mergeCells count="3">
    <mergeCell ref="A36:C36"/>
    <mergeCell ref="A2:D2"/>
    <mergeCell ref="D1:E1"/>
  </mergeCells>
  <phoneticPr fontId="4" type="noConversion"/>
  <pageMargins left="0.75" right="0.75" top="1" bottom="1" header="0.5" footer="0.5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Эникей</dc:creator>
  <cp:lastModifiedBy>user</cp:lastModifiedBy>
  <cp:lastPrinted>2022-04-13T04:06:27Z</cp:lastPrinted>
  <dcterms:created xsi:type="dcterms:W3CDTF">2007-10-24T07:40:42Z</dcterms:created>
  <dcterms:modified xsi:type="dcterms:W3CDTF">2022-06-29T02:10:01Z</dcterms:modified>
</cp:coreProperties>
</file>