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8" i="1" l="1"/>
  <c r="E25" i="1"/>
  <c r="E45" i="1"/>
  <c r="D45" i="1"/>
  <c r="E44" i="1"/>
  <c r="D44" i="1"/>
  <c r="E42" i="1"/>
  <c r="D42" i="1"/>
  <c r="E40" i="1"/>
  <c r="D40" i="1"/>
  <c r="E39" i="1"/>
  <c r="D39" i="1"/>
  <c r="E37" i="1"/>
  <c r="D37" i="1"/>
  <c r="E35" i="1"/>
  <c r="D35" i="1"/>
  <c r="E33" i="1"/>
  <c r="D33" i="1"/>
  <c r="E31" i="1"/>
  <c r="D31" i="1"/>
  <c r="E30" i="1"/>
  <c r="D30" i="1"/>
  <c r="E29" i="1"/>
  <c r="D29" i="1"/>
  <c r="E41" i="1" l="1"/>
  <c r="E36" i="1"/>
  <c r="E34" i="1"/>
  <c r="E32" i="1"/>
  <c r="E28" i="1"/>
  <c r="E26" i="1"/>
  <c r="D26" i="1"/>
  <c r="D25" i="1"/>
  <c r="D16" i="1"/>
  <c r="E43" i="1"/>
  <c r="D24" i="1"/>
  <c r="E16" i="1"/>
  <c r="E24" i="1"/>
  <c r="E22" i="1"/>
  <c r="E21" i="1" s="1"/>
  <c r="D22" i="1"/>
  <c r="E20" i="1"/>
  <c r="D20" i="1"/>
  <c r="E19" i="1"/>
  <c r="D19" i="1"/>
  <c r="E18" i="1"/>
  <c r="D18" i="1"/>
  <c r="E17" i="1"/>
  <c r="D17" i="1"/>
  <c r="E38" i="1" l="1"/>
  <c r="E27" i="1"/>
  <c r="E23" i="1"/>
  <c r="D15" i="1"/>
  <c r="D43" i="1"/>
  <c r="D36" i="1"/>
  <c r="E15" i="1" l="1"/>
  <c r="E46" i="1" s="1"/>
  <c r="D34" i="1"/>
  <c r="D21" i="1"/>
  <c r="D27" i="1" l="1"/>
  <c r="D38" i="1"/>
  <c r="D32" i="1"/>
  <c r="D41" i="1"/>
  <c r="D23" i="1"/>
  <c r="D46" i="1" l="1"/>
</calcChain>
</file>

<file path=xl/sharedStrings.xml><?xml version="1.0" encoding="utf-8"?>
<sst xmlns="http://schemas.openxmlformats.org/spreadsheetml/2006/main" count="89" uniqueCount="54">
  <si>
    <t>Жилищное хозяйство</t>
  </si>
  <si>
    <t>Культура</t>
  </si>
  <si>
    <t>Общегосударственные вопросы</t>
  </si>
  <si>
    <t>01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</si>
  <si>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</si>
  <si>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</si>
  <si>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</si>
  <si>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</si>
  <si>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</si>
  <si>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</si>
  <si>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07</t>
  </si>
  <si>
    <t>08</t>
  </si>
  <si>
    <t>09</t>
  </si>
  <si>
    <t>Резервные фонды</t>
  </si>
  <si>
    <t>Другие общегосударственные вопросы</t>
  </si>
  <si>
    <t>Социальное обеспечение населения</t>
  </si>
  <si>
    <t>Социальная политика</t>
  </si>
  <si>
    <t>10</t>
  </si>
  <si>
    <t>03</t>
  </si>
  <si>
    <t>Национальная безопасность и правоохранительная деятельность</t>
  </si>
  <si>
    <t>Физическая культура и спорт</t>
  </si>
  <si>
    <t xml:space="preserve">Раздел </t>
  </si>
  <si>
    <t>Подраздел</t>
  </si>
  <si>
    <t>06</t>
  </si>
  <si>
    <t>02</t>
  </si>
  <si>
    <t>Благоустройство</t>
  </si>
  <si>
    <t>Пенсионное обеспечение</t>
  </si>
  <si>
    <t>11</t>
  </si>
  <si>
    <t>13</t>
  </si>
  <si>
    <t>Физическая 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</si>
  <si>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</si>
  <si>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</si>
  <si>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</si>
  <si>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</si>
  <si>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Дорожное хозяйство (дорожные фонды)</t>
  </si>
  <si>
    <t>тыс. рублей</t>
  </si>
  <si>
    <t>Образование</t>
  </si>
  <si>
    <t>Всего</t>
  </si>
  <si>
    <t>Транспорт</t>
  </si>
  <si>
    <t>12</t>
  </si>
  <si>
    <t>Другие вопросы в области национальной экономики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</si>
  <si>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</si>
  <si>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</si>
  <si>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</si>
  <si>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</si>
  <si>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14</t>
  </si>
  <si>
    <t>Прочие межбюджетные трансферты общего характера</t>
  </si>
  <si>
    <t>Годовой объем ассигнований на 2024 год</t>
  </si>
  <si>
    <t>Годовой объем ассигнований на 2025 год</t>
  </si>
  <si>
    <t>Распределение бюджетных ассигнований бюджета Елизовского городского поселения на 2024 и 2025 годы по разделам и подразделам классификации расходов бюджетов</t>
  </si>
  <si>
    <t>Условно утвержденные расходы</t>
  </si>
  <si>
    <t>Межбюджетные трансферты общего характера бюджетам субъектов Российской Федерации и муниципальных образований</t>
  </si>
  <si>
    <t>».</t>
  </si>
  <si>
    <t>Приложение 6
к  муниципальному нормативному правовому акту от 14 сентября 2023 года №116-НПА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</si>
</sst>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u/>
      <sz val="1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658177</xdr:colOff>
      <xdr:row>3</xdr:row>
      <xdr:rowOff>174626</xdr:rowOff>
    </xdr:from>
    <xdr:to>
      <xdr:col>5</xdr:col>
      <xdr:colOff>57150</xdr:colOff>
      <xdr:row>9</xdr:row>
      <xdr:rowOff>110068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89044" y="1436159"/>
          <a:ext cx="6798839" cy="1027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3</a:t>
          </a:r>
          <a:r>
            <a:rPr lang="ru-RU" sz="1000" b="0" i="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ru-RU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 правовому акту от  21 декабря 2022 года № 60 -НПА </a:t>
          </a:r>
        </a:p>
        <a:p>
          <a:pPr algn="r"/>
          <a:r>
            <a:rPr lang="ru-RU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2023 год и плановый период 2024-2025 годов», </a:t>
          </a:r>
        </a:p>
        <a:p>
          <a:pPr algn="r"/>
          <a:r>
            <a:rPr lang="ru-RU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принятому Решением Собрания депутатов Елизовского городского поселения от  21 декабря 2022 года  № 224»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-1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/>
      <sheetData sheetId="1">
        <row r="18">
          <cell r="G18">
            <v>26867.666939999999</v>
          </cell>
          <cell r="H18">
            <v>27087.131600000001</v>
          </cell>
        </row>
        <row r="26">
          <cell r="G26">
            <v>69644.569729999988</v>
          </cell>
          <cell r="H26">
            <v>72158.001650000006</v>
          </cell>
        </row>
        <row r="40">
          <cell r="G40">
            <v>44432.558949999991</v>
          </cell>
          <cell r="H40">
            <v>44977.008149999994</v>
          </cell>
        </row>
        <row r="52">
          <cell r="G52">
            <v>400</v>
          </cell>
          <cell r="H52">
            <v>400</v>
          </cell>
        </row>
        <row r="56">
          <cell r="G56">
            <v>64029.578909999997</v>
          </cell>
          <cell r="H56">
            <v>62540.70422</v>
          </cell>
        </row>
        <row r="114">
          <cell r="G114">
            <v>921</v>
          </cell>
          <cell r="H114">
            <v>921</v>
          </cell>
        </row>
        <row r="119">
          <cell r="G119">
            <v>4242</v>
          </cell>
          <cell r="H119">
            <v>4942</v>
          </cell>
        </row>
        <row r="126">
          <cell r="G126">
            <v>84926.3</v>
          </cell>
          <cell r="H126">
            <v>94726.3</v>
          </cell>
        </row>
        <row r="141">
          <cell r="G141">
            <v>11224.489799999999</v>
          </cell>
          <cell r="H141">
            <v>15969.591840000001</v>
          </cell>
        </row>
        <row r="149">
          <cell r="G149">
            <v>1826876.1716499999</v>
          </cell>
          <cell r="H149">
            <v>143395.35081</v>
          </cell>
        </row>
        <row r="173">
          <cell r="G173">
            <v>10946.14176</v>
          </cell>
          <cell r="H173">
            <v>14946.14176</v>
          </cell>
        </row>
        <row r="183">
          <cell r="G183">
            <v>160746.10063</v>
          </cell>
          <cell r="H183">
            <v>135257.84012000001</v>
          </cell>
        </row>
        <row r="206">
          <cell r="G206">
            <v>57390.339609999995</v>
          </cell>
          <cell r="H206">
            <v>59797.229829999997</v>
          </cell>
        </row>
        <row r="228">
          <cell r="G228">
            <v>8223.494999999999</v>
          </cell>
          <cell r="H228">
            <v>9268.9809999999998</v>
          </cell>
        </row>
        <row r="247">
          <cell r="G247">
            <v>280</v>
          </cell>
          <cell r="H247">
            <v>280</v>
          </cell>
        </row>
        <row r="255">
          <cell r="G255">
            <v>33397.79047</v>
          </cell>
          <cell r="H255">
            <v>36336.311909999997</v>
          </cell>
        </row>
        <row r="267">
          <cell r="G267">
            <v>5182.2024000000001</v>
          </cell>
          <cell r="H267">
            <v>5182.2024000000001</v>
          </cell>
        </row>
        <row r="271">
          <cell r="G271">
            <v>69768.432499999995</v>
          </cell>
          <cell r="H271">
            <v>74486.135299999994</v>
          </cell>
        </row>
        <row r="285">
          <cell r="G285">
            <v>26861.482650000002</v>
          </cell>
          <cell r="H285">
            <v>31625.811079999999</v>
          </cell>
        </row>
        <row r="296">
          <cell r="G296">
            <v>500</v>
          </cell>
          <cell r="H296">
            <v>500</v>
          </cell>
        </row>
        <row r="300">
          <cell r="G300">
            <v>13100</v>
          </cell>
          <cell r="H300">
            <v>26700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4" zoomScale="80" zoomScaleNormal="80" workbookViewId="0">
      <selection activeCell="A2" sqref="A2:F46"/>
    </sheetView>
  </sheetViews>
  <sheetFormatPr defaultRowHeight="15.75" x14ac:dyDescent="0.2"/>
  <cols>
    <col min="1" max="1" width="8.85546875" style="15" bestFit="1" customWidth="1"/>
    <col min="2" max="2" width="12" style="15" bestFit="1" customWidth="1"/>
    <col min="3" max="3" width="70.140625" style="20" customWidth="1"/>
    <col min="4" max="5" width="18.85546875" style="25" customWidth="1"/>
    <col min="6" max="7" width="9.140625" style="3" customWidth="1"/>
  </cols>
  <sheetData>
    <row r="1" spans="1:7" hidden="1" x14ac:dyDescent="0.2"/>
    <row r="2" spans="1:7" ht="23.45" customHeight="1" x14ac:dyDescent="0.2">
      <c r="C2" s="36" t="s">
        <v>53</v>
      </c>
      <c r="D2" s="36"/>
      <c r="E2" s="36"/>
    </row>
    <row r="3" spans="1:7" ht="76.150000000000006" customHeight="1" x14ac:dyDescent="0.2">
      <c r="C3" s="36"/>
      <c r="D3" s="36"/>
      <c r="E3" s="36"/>
    </row>
    <row r="6" spans="1:7" x14ac:dyDescent="0.2">
      <c r="C6" s="37"/>
      <c r="D6" s="37"/>
      <c r="E6" s="32"/>
    </row>
    <row r="8" spans="1:7" ht="12.75" customHeight="1" x14ac:dyDescent="0.2">
      <c r="C8" s="17"/>
      <c r="D8" s="24"/>
      <c r="E8" s="24"/>
    </row>
    <row r="9" spans="1:7" ht="6" customHeight="1" x14ac:dyDescent="0.2">
      <c r="C9" s="39"/>
      <c r="D9" s="39"/>
      <c r="E9" s="33"/>
    </row>
    <row r="10" spans="1:7" ht="21.6" hidden="1" customHeight="1" x14ac:dyDescent="0.2">
      <c r="C10" s="39"/>
      <c r="D10" s="39"/>
      <c r="E10" s="33"/>
    </row>
    <row r="11" spans="1:7" x14ac:dyDescent="0.2">
      <c r="C11" s="39"/>
      <c r="D11" s="39"/>
      <c r="E11" s="33"/>
    </row>
    <row r="12" spans="1:7" ht="58.7" customHeight="1" x14ac:dyDescent="0.2">
      <c r="A12" s="35" t="s">
        <v>49</v>
      </c>
      <c r="B12" s="35"/>
      <c r="C12" s="35"/>
      <c r="D12" s="35"/>
      <c r="E12" s="35"/>
    </row>
    <row r="13" spans="1:7" x14ac:dyDescent="0.2">
      <c r="D13" s="31"/>
      <c r="E13" s="31" t="s">
        <v>35</v>
      </c>
    </row>
    <row r="14" spans="1:7" s="11" customFormat="1" ht="47.25" x14ac:dyDescent="0.25">
      <c r="A14" s="12" t="s">
        <v>21</v>
      </c>
      <c r="B14" s="12" t="s">
        <v>22</v>
      </c>
      <c r="C14" s="9"/>
      <c r="D14" s="21" t="s">
        <v>47</v>
      </c>
      <c r="E14" s="21" t="s">
        <v>48</v>
      </c>
      <c r="F14" s="10"/>
      <c r="G14" s="10"/>
    </row>
    <row r="15" spans="1:7" s="6" customFormat="1" x14ac:dyDescent="0.2">
      <c r="A15" s="13" t="s">
        <v>3</v>
      </c>
      <c r="B15" s="12"/>
      <c r="C15" s="1" t="s">
        <v>2</v>
      </c>
      <c r="D15" s="27">
        <f>SUM(D16:D20)</f>
        <v>205374.37452999997</v>
      </c>
      <c r="E15" s="27">
        <f>SUM(E16:E20)</f>
        <v>207162.84562000004</v>
      </c>
      <c r="F15" s="5"/>
      <c r="G15" s="5"/>
    </row>
    <row r="16" spans="1:7" s="8" customFormat="1" ht="47.25" x14ac:dyDescent="0.2">
      <c r="A16" s="14" t="s">
        <v>3</v>
      </c>
      <c r="B16" s="4" t="s">
        <v>18</v>
      </c>
      <c r="C16" s="2" t="s">
        <v>31</v>
      </c>
      <c r="D16" s="29">
        <f>'[1]прил 5'!$G$18</f>
        <v>26867.666939999999</v>
      </c>
      <c r="E16" s="29">
        <f>'[1]прил 5'!$H$18</f>
        <v>27087.131600000001</v>
      </c>
      <c r="F16" s="7"/>
      <c r="G16" s="7"/>
    </row>
    <row r="17" spans="1:7" s="8" customFormat="1" ht="47.25" x14ac:dyDescent="0.2">
      <c r="A17" s="14" t="s">
        <v>3</v>
      </c>
      <c r="B17" s="4" t="s">
        <v>5</v>
      </c>
      <c r="C17" s="2" t="s">
        <v>30</v>
      </c>
      <c r="D17" s="29">
        <f>'[1]прил 5'!$G$26</f>
        <v>69644.569729999988</v>
      </c>
      <c r="E17" s="29">
        <f>'[1]прил 5'!$H$26</f>
        <v>72158.001650000006</v>
      </c>
      <c r="F17" s="7"/>
      <c r="G17" s="7"/>
    </row>
    <row r="18" spans="1:7" s="8" customFormat="1" ht="31.5" x14ac:dyDescent="0.2">
      <c r="A18" s="14" t="s">
        <v>3</v>
      </c>
      <c r="B18" s="4" t="s">
        <v>23</v>
      </c>
      <c r="C18" s="2" t="s">
        <v>32</v>
      </c>
      <c r="D18" s="29">
        <f>'[1]прил 5'!$G$40</f>
        <v>44432.558949999991</v>
      </c>
      <c r="E18" s="29">
        <f>'[1]прил 5'!$H$40</f>
        <v>44977.008149999994</v>
      </c>
      <c r="F18" s="7"/>
      <c r="G18" s="7"/>
    </row>
    <row r="19" spans="1:7" s="8" customFormat="1" x14ac:dyDescent="0.25">
      <c r="A19" s="14" t="s">
        <v>3</v>
      </c>
      <c r="B19" s="4" t="s">
        <v>27</v>
      </c>
      <c r="C19" s="22" t="s">
        <v>13</v>
      </c>
      <c r="D19" s="29">
        <f>'[1]прил 5'!$G$52</f>
        <v>400</v>
      </c>
      <c r="E19" s="29">
        <f>'[1]прил 5'!$H$52</f>
        <v>400</v>
      </c>
      <c r="F19" s="7"/>
      <c r="G19" s="7"/>
    </row>
    <row r="20" spans="1:7" s="8" customFormat="1" x14ac:dyDescent="0.2">
      <c r="A20" s="14" t="s">
        <v>3</v>
      </c>
      <c r="B20" s="4" t="s">
        <v>28</v>
      </c>
      <c r="C20" s="2" t="s">
        <v>14</v>
      </c>
      <c r="D20" s="29">
        <f>'[1]прил 5'!$G$56</f>
        <v>64029.578909999997</v>
      </c>
      <c r="E20" s="29">
        <f>'[1]прил 5'!$H$56</f>
        <v>62540.70422</v>
      </c>
      <c r="F20" s="7"/>
      <c r="G20" s="7"/>
    </row>
    <row r="21" spans="1:7" s="6" customFormat="1" ht="31.5" x14ac:dyDescent="0.2">
      <c r="A21" s="13" t="s">
        <v>18</v>
      </c>
      <c r="B21" s="12"/>
      <c r="C21" s="1" t="s">
        <v>19</v>
      </c>
      <c r="D21" s="27">
        <f>D22</f>
        <v>921</v>
      </c>
      <c r="E21" s="27">
        <f>E22</f>
        <v>921</v>
      </c>
      <c r="F21" s="5"/>
      <c r="G21" s="5"/>
    </row>
    <row r="22" spans="1:7" s="8" customFormat="1" ht="37.5" customHeight="1" x14ac:dyDescent="0.2">
      <c r="A22" s="14" t="s">
        <v>18</v>
      </c>
      <c r="B22" s="4" t="s">
        <v>17</v>
      </c>
      <c r="C22" s="2" t="s">
        <v>42</v>
      </c>
      <c r="D22" s="29">
        <f>'[1]прил 5'!$G$114</f>
        <v>921</v>
      </c>
      <c r="E22" s="29">
        <f>'[1]прил 5'!$H$114</f>
        <v>921</v>
      </c>
      <c r="F22" s="7"/>
      <c r="G22" s="7"/>
    </row>
    <row r="23" spans="1:7" s="6" customFormat="1" x14ac:dyDescent="0.2">
      <c r="A23" s="13" t="s">
        <v>5</v>
      </c>
      <c r="B23" s="12"/>
      <c r="C23" s="1" t="s">
        <v>4</v>
      </c>
      <c r="D23" s="27">
        <f>D24+D25+D26</f>
        <v>100392.7898</v>
      </c>
      <c r="E23" s="27">
        <f>E24+E25+E26</f>
        <v>115637.89184</v>
      </c>
      <c r="F23" s="5"/>
      <c r="G23" s="5"/>
    </row>
    <row r="24" spans="1:7" s="19" customFormat="1" x14ac:dyDescent="0.2">
      <c r="A24" s="14" t="s">
        <v>5</v>
      </c>
      <c r="B24" s="4" t="s">
        <v>11</v>
      </c>
      <c r="C24" s="2" t="s">
        <v>38</v>
      </c>
      <c r="D24" s="29">
        <f>'[1]прил 5'!$G$119</f>
        <v>4242</v>
      </c>
      <c r="E24" s="29">
        <f>'[1]прил 5'!$H$119</f>
        <v>4942</v>
      </c>
      <c r="F24" s="18"/>
      <c r="G24" s="18"/>
    </row>
    <row r="25" spans="1:7" s="19" customFormat="1" x14ac:dyDescent="0.2">
      <c r="A25" s="14" t="s">
        <v>5</v>
      </c>
      <c r="B25" s="4" t="s">
        <v>12</v>
      </c>
      <c r="C25" s="2" t="s">
        <v>34</v>
      </c>
      <c r="D25" s="29">
        <f>'[1]прил 5'!$G$126</f>
        <v>84926.3</v>
      </c>
      <c r="E25" s="29">
        <f>'[1]прил 5'!$H$126</f>
        <v>94726.3</v>
      </c>
      <c r="F25" s="18"/>
      <c r="G25" s="18"/>
    </row>
    <row r="26" spans="1:7" s="19" customFormat="1" x14ac:dyDescent="0.2">
      <c r="A26" s="14" t="s">
        <v>5</v>
      </c>
      <c r="B26" s="4" t="s">
        <v>39</v>
      </c>
      <c r="C26" s="2" t="s">
        <v>40</v>
      </c>
      <c r="D26" s="29">
        <f>'[1]прил 5'!$G$141</f>
        <v>11224.489799999999</v>
      </c>
      <c r="E26" s="29">
        <f>'[1]прил 5'!$H$141</f>
        <v>15969.591840000001</v>
      </c>
      <c r="F26" s="18"/>
      <c r="G26" s="18"/>
    </row>
    <row r="27" spans="1:7" s="6" customFormat="1" x14ac:dyDescent="0.2">
      <c r="A27" s="13" t="s">
        <v>7</v>
      </c>
      <c r="B27" s="12"/>
      <c r="C27" s="1" t="s">
        <v>6</v>
      </c>
      <c r="D27" s="30">
        <f>SUM(D28:D31)</f>
        <v>2055958.7536499999</v>
      </c>
      <c r="E27" s="30">
        <f>SUM(E28:E31)</f>
        <v>353396.56252000004</v>
      </c>
      <c r="F27" s="5"/>
      <c r="G27" s="5"/>
    </row>
    <row r="28" spans="1:7" s="19" customFormat="1" x14ac:dyDescent="0.2">
      <c r="A28" s="14" t="s">
        <v>7</v>
      </c>
      <c r="B28" s="4" t="s">
        <v>3</v>
      </c>
      <c r="C28" s="2" t="s">
        <v>0</v>
      </c>
      <c r="D28" s="29">
        <f>'[1]прил 5'!$G$149</f>
        <v>1826876.1716499999</v>
      </c>
      <c r="E28" s="29">
        <f>'[1]прил 5'!$H$149</f>
        <v>143395.35081</v>
      </c>
      <c r="F28" s="18"/>
      <c r="G28" s="18"/>
    </row>
    <row r="29" spans="1:7" s="8" customFormat="1" x14ac:dyDescent="0.2">
      <c r="A29" s="14" t="s">
        <v>7</v>
      </c>
      <c r="B29" s="4" t="s">
        <v>24</v>
      </c>
      <c r="C29" s="2" t="s">
        <v>8</v>
      </c>
      <c r="D29" s="29">
        <f>'[1]прил 5'!$G$173</f>
        <v>10946.14176</v>
      </c>
      <c r="E29" s="29">
        <f>'[1]прил 5'!$H$173</f>
        <v>14946.14176</v>
      </c>
      <c r="F29" s="7"/>
      <c r="G29" s="7"/>
    </row>
    <row r="30" spans="1:7" s="8" customFormat="1" x14ac:dyDescent="0.2">
      <c r="A30" s="14" t="s">
        <v>7</v>
      </c>
      <c r="B30" s="4" t="s">
        <v>18</v>
      </c>
      <c r="C30" s="2" t="s">
        <v>25</v>
      </c>
      <c r="D30" s="29">
        <f>'[1]прил 5'!$G$183</f>
        <v>160746.10063</v>
      </c>
      <c r="E30" s="29">
        <f>'[1]прил 5'!$H$183</f>
        <v>135257.84012000001</v>
      </c>
      <c r="F30" s="7"/>
      <c r="G30" s="7"/>
    </row>
    <row r="31" spans="1:7" s="8" customFormat="1" x14ac:dyDescent="0.2">
      <c r="A31" s="14" t="s">
        <v>7</v>
      </c>
      <c r="B31" s="4" t="s">
        <v>7</v>
      </c>
      <c r="C31" s="2" t="s">
        <v>9</v>
      </c>
      <c r="D31" s="29">
        <f>'[1]прил 5'!$G$206</f>
        <v>57390.339609999995</v>
      </c>
      <c r="E31" s="29">
        <f>'[1]прил 5'!$H$206</f>
        <v>59797.229829999997</v>
      </c>
      <c r="F31" s="7"/>
      <c r="G31" s="7"/>
    </row>
    <row r="32" spans="1:7" s="6" customFormat="1" x14ac:dyDescent="0.2">
      <c r="A32" s="12" t="s">
        <v>23</v>
      </c>
      <c r="B32" s="13"/>
      <c r="C32" s="1" t="s">
        <v>43</v>
      </c>
      <c r="D32" s="30">
        <f>D33</f>
        <v>8223.494999999999</v>
      </c>
      <c r="E32" s="30">
        <f>E33</f>
        <v>9268.9809999999998</v>
      </c>
      <c r="F32" s="5"/>
      <c r="G32" s="5"/>
    </row>
    <row r="33" spans="1:7" s="8" customFormat="1" x14ac:dyDescent="0.2">
      <c r="A33" s="14" t="s">
        <v>23</v>
      </c>
      <c r="B33" s="4" t="s">
        <v>7</v>
      </c>
      <c r="C33" s="2" t="s">
        <v>44</v>
      </c>
      <c r="D33" s="29">
        <f>'[1]прил 5'!$G$228</f>
        <v>8223.494999999999</v>
      </c>
      <c r="E33" s="29">
        <f>'[1]прил 5'!$H$228</f>
        <v>9268.9809999999998</v>
      </c>
      <c r="F33" s="7"/>
      <c r="G33" s="7"/>
    </row>
    <row r="34" spans="1:7" s="6" customFormat="1" x14ac:dyDescent="0.2">
      <c r="A34" s="12" t="s">
        <v>10</v>
      </c>
      <c r="B34" s="13"/>
      <c r="C34" s="1" t="s">
        <v>36</v>
      </c>
      <c r="D34" s="30">
        <f>D35</f>
        <v>280</v>
      </c>
      <c r="E34" s="30">
        <f>E35</f>
        <v>280</v>
      </c>
      <c r="F34" s="5"/>
      <c r="G34" s="5"/>
    </row>
    <row r="35" spans="1:7" s="8" customFormat="1" x14ac:dyDescent="0.2">
      <c r="A35" s="14" t="s">
        <v>10</v>
      </c>
      <c r="B35" s="4" t="s">
        <v>10</v>
      </c>
      <c r="C35" s="2" t="s">
        <v>41</v>
      </c>
      <c r="D35" s="29">
        <f>'[1]прил 5'!$G$247</f>
        <v>280</v>
      </c>
      <c r="E35" s="29">
        <f>'[1]прил 5'!$H$247</f>
        <v>280</v>
      </c>
      <c r="F35" s="7"/>
      <c r="G35" s="7"/>
    </row>
    <row r="36" spans="1:7" s="6" customFormat="1" x14ac:dyDescent="0.25">
      <c r="A36" s="13" t="s">
        <v>11</v>
      </c>
      <c r="B36" s="12"/>
      <c r="C36" s="23" t="s">
        <v>33</v>
      </c>
      <c r="D36" s="27">
        <f>D37</f>
        <v>33397.79047</v>
      </c>
      <c r="E36" s="27">
        <f>E37</f>
        <v>36336.311909999997</v>
      </c>
      <c r="F36" s="5"/>
      <c r="G36" s="5"/>
    </row>
    <row r="37" spans="1:7" s="8" customFormat="1" x14ac:dyDescent="0.2">
      <c r="A37" s="14" t="s">
        <v>11</v>
      </c>
      <c r="B37" s="4" t="s">
        <v>3</v>
      </c>
      <c r="C37" s="2" t="s">
        <v>1</v>
      </c>
      <c r="D37" s="29">
        <f>'[1]прил 5'!$G$255</f>
        <v>33397.79047</v>
      </c>
      <c r="E37" s="29">
        <f>'[1]прил 5'!$H$255</f>
        <v>36336.311909999997</v>
      </c>
      <c r="F37" s="7"/>
      <c r="G37" s="7"/>
    </row>
    <row r="38" spans="1:7" s="6" customFormat="1" x14ac:dyDescent="0.2">
      <c r="A38" s="13" t="s">
        <v>17</v>
      </c>
      <c r="B38" s="12"/>
      <c r="C38" s="1" t="s">
        <v>16</v>
      </c>
      <c r="D38" s="27">
        <f>D40+D39</f>
        <v>74950.63489999999</v>
      </c>
      <c r="E38" s="27">
        <f>E40+E39</f>
        <v>79668.337699999989</v>
      </c>
      <c r="F38" s="5"/>
      <c r="G38" s="5"/>
    </row>
    <row r="39" spans="1:7" s="8" customFormat="1" x14ac:dyDescent="0.2">
      <c r="A39" s="4" t="s">
        <v>17</v>
      </c>
      <c r="B39" s="14" t="s">
        <v>3</v>
      </c>
      <c r="C39" s="2" t="s">
        <v>26</v>
      </c>
      <c r="D39" s="28">
        <f>'[1]прил 5'!$G$267</f>
        <v>5182.2024000000001</v>
      </c>
      <c r="E39" s="28">
        <f>'[1]прил 5'!$H$267</f>
        <v>5182.2024000000001</v>
      </c>
      <c r="F39" s="7"/>
      <c r="G39" s="7"/>
    </row>
    <row r="40" spans="1:7" s="19" customFormat="1" x14ac:dyDescent="0.2">
      <c r="A40" s="14">
        <v>10</v>
      </c>
      <c r="B40" s="4" t="s">
        <v>18</v>
      </c>
      <c r="C40" s="2" t="s">
        <v>15</v>
      </c>
      <c r="D40" s="29">
        <f>'[1]прил 5'!$G$271</f>
        <v>69768.432499999995</v>
      </c>
      <c r="E40" s="29">
        <f>'[1]прил 5'!$H$271</f>
        <v>74486.135299999994</v>
      </c>
      <c r="F40" s="18"/>
      <c r="G40" s="18"/>
    </row>
    <row r="41" spans="1:7" s="19" customFormat="1" x14ac:dyDescent="0.2">
      <c r="A41" s="12" t="s">
        <v>27</v>
      </c>
      <c r="B41" s="13"/>
      <c r="C41" s="1" t="s">
        <v>20</v>
      </c>
      <c r="D41" s="30">
        <f>D42</f>
        <v>26861.482650000002</v>
      </c>
      <c r="E41" s="30">
        <f>E42</f>
        <v>31625.811079999999</v>
      </c>
      <c r="F41" s="18"/>
      <c r="G41" s="18"/>
    </row>
    <row r="42" spans="1:7" s="19" customFormat="1" x14ac:dyDescent="0.2">
      <c r="A42" s="14" t="s">
        <v>27</v>
      </c>
      <c r="B42" s="4" t="s">
        <v>3</v>
      </c>
      <c r="C42" s="2" t="s">
        <v>29</v>
      </c>
      <c r="D42" s="29">
        <f>'[1]прил 5'!$G$285</f>
        <v>26861.482650000002</v>
      </c>
      <c r="E42" s="29">
        <f>'[1]прил 5'!$H$285</f>
        <v>31625.811079999999</v>
      </c>
      <c r="F42" s="18"/>
      <c r="G42" s="18"/>
    </row>
    <row r="43" spans="1:7" s="19" customFormat="1" ht="47.25" x14ac:dyDescent="0.2">
      <c r="A43" s="12" t="s">
        <v>45</v>
      </c>
      <c r="B43" s="4"/>
      <c r="C43" s="1" t="s">
        <v>51</v>
      </c>
      <c r="D43" s="30">
        <f>D44</f>
        <v>500</v>
      </c>
      <c r="E43" s="30">
        <f>E44</f>
        <v>500</v>
      </c>
      <c r="F43" s="18"/>
      <c r="G43" s="18"/>
    </row>
    <row r="44" spans="1:7" s="19" customFormat="1" x14ac:dyDescent="0.2">
      <c r="A44" s="14" t="s">
        <v>45</v>
      </c>
      <c r="B44" s="4" t="s">
        <v>18</v>
      </c>
      <c r="C44" s="2" t="s">
        <v>46</v>
      </c>
      <c r="D44" s="29">
        <f>'[1]прил 5'!$G$296</f>
        <v>500</v>
      </c>
      <c r="E44" s="29">
        <f>'[1]прил 5'!$H$296</f>
        <v>500</v>
      </c>
      <c r="F44" s="18"/>
      <c r="G44" s="18"/>
    </row>
    <row r="45" spans="1:7" s="19" customFormat="1" x14ac:dyDescent="0.2">
      <c r="A45" s="14"/>
      <c r="B45" s="4"/>
      <c r="C45" s="1" t="s">
        <v>50</v>
      </c>
      <c r="D45" s="29">
        <f>'[1]прил 5'!$G$300</f>
        <v>13100</v>
      </c>
      <c r="E45" s="29">
        <f>'[1]прил 5'!$H$300</f>
        <v>26700</v>
      </c>
      <c r="F45" s="18"/>
      <c r="G45" s="18"/>
    </row>
    <row r="46" spans="1:7" s="6" customFormat="1" x14ac:dyDescent="0.25">
      <c r="A46" s="38" t="s">
        <v>37</v>
      </c>
      <c r="B46" s="38"/>
      <c r="C46" s="38"/>
      <c r="D46" s="30">
        <f>D15+D21+D23+D27+D32+D36+D34+D38+D41+D43+D45</f>
        <v>2519960.321</v>
      </c>
      <c r="E46" s="30">
        <f>E15+E21+E23+E27+E32+E36+E34+E38+E41+E43+E45</f>
        <v>861497.74167000025</v>
      </c>
      <c r="F46" s="5" t="s">
        <v>52</v>
      </c>
      <c r="G46" s="5"/>
    </row>
    <row r="47" spans="1:7" s="8" customFormat="1" x14ac:dyDescent="0.2">
      <c r="A47" s="15"/>
      <c r="B47" s="15"/>
      <c r="C47" s="7"/>
      <c r="D47" s="26"/>
      <c r="E47" s="26"/>
      <c r="F47" s="34"/>
      <c r="G47" s="7"/>
    </row>
    <row r="49" spans="1:7" s="8" customFormat="1" x14ac:dyDescent="0.2">
      <c r="A49" s="15"/>
      <c r="B49" s="15"/>
      <c r="C49" s="7"/>
      <c r="D49" s="26"/>
      <c r="E49" s="26"/>
      <c r="F49" s="7"/>
      <c r="G49" s="7"/>
    </row>
    <row r="50" spans="1:7" s="8" customFormat="1" x14ac:dyDescent="0.2">
      <c r="A50" s="16"/>
      <c r="B50" s="15"/>
      <c r="C50" s="7"/>
      <c r="D50" s="26"/>
      <c r="E50" s="26"/>
      <c r="F50" s="7"/>
      <c r="G50" s="7"/>
    </row>
    <row r="51" spans="1:7" s="8" customFormat="1" x14ac:dyDescent="0.2">
      <c r="A51" s="16"/>
      <c r="B51" s="15"/>
      <c r="C51" s="7"/>
      <c r="D51" s="26"/>
      <c r="E51" s="26"/>
      <c r="F51" s="7"/>
      <c r="G51" s="7"/>
    </row>
    <row r="52" spans="1:7" s="8" customFormat="1" x14ac:dyDescent="0.2">
      <c r="A52" s="16"/>
      <c r="B52" s="15"/>
      <c r="C52" s="7"/>
      <c r="D52" s="26"/>
      <c r="E52" s="26"/>
      <c r="F52" s="7"/>
      <c r="G52" s="7"/>
    </row>
    <row r="53" spans="1:7" s="8" customFormat="1" x14ac:dyDescent="0.2">
      <c r="A53" s="16"/>
      <c r="B53" s="15"/>
      <c r="C53" s="7"/>
      <c r="D53" s="26"/>
      <c r="E53" s="26"/>
      <c r="F53" s="7"/>
      <c r="G53" s="7"/>
    </row>
  </sheetData>
  <mergeCells count="7">
    <mergeCell ref="A12:E12"/>
    <mergeCell ref="C2:E3"/>
    <mergeCell ref="C6:D6"/>
    <mergeCell ref="A46:C46"/>
    <mergeCell ref="C9:D9"/>
    <mergeCell ref="C10:D10"/>
    <mergeCell ref="C11:D1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Эникей</dc:creator>
  <cp:lastModifiedBy>user</cp:lastModifiedBy>
  <cp:lastPrinted>2023-09-14T02:15:21Z</cp:lastPrinted>
  <dcterms:created xsi:type="dcterms:W3CDTF">2007-10-24T07:40:42Z</dcterms:created>
  <dcterms:modified xsi:type="dcterms:W3CDTF">2023-09-14T02:15:24Z</dcterms:modified>
</cp:coreProperties>
</file>