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Чкалова24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<sst xmlns="http://schemas.openxmlformats.org/spreadsheetml/2006/main" count="34" uniqueCount="30">
  <si>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</si>
  <si>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</si>
  <si>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</si>
  <si>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ГВС из сист. отопл.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</si>
  <si>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</si>
  <si>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</si>
  <si>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</si>
  <si>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</si>
  <si>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</si>
  <si>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</si>
  <si>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</si>
  <si>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</si>
  <si>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</si>
  <si>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</si>
  <si>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</si>
  <si>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</si>
  <si>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</si>
  <si>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</si>
  <si>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</si>
  <si>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</si>
  <si>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</si>
  <si>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</si>
  <si>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</si>
  <si>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</si>
  <si>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</si>
  <si>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</si>
  <si>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>ЦГВС</t>
  </si>
  <si>
    <t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ул.Чкалова, дом 24</t>
  </si>
  <si>
    <t>г.Елизово, ул.Чкалова, дом 24</t>
  </si>
  <si>
    <t xml:space="preserve"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                       ул. Чкалова, дом 24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</si>
</sst>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73" fontId="2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1">
      <selection activeCell="I8" sqref="I8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421875" style="1" customWidth="1"/>
    <col min="4" max="4" width="8.00390625" style="1" hidden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29</v>
      </c>
      <c r="U1" s="48"/>
      <c r="V1" s="48"/>
    </row>
    <row r="2" spans="20:22" ht="132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9</v>
      </c>
    </row>
    <row r="5" spans="1:22" ht="45.75" customHeight="1">
      <c r="A5" s="50" t="s">
        <v>7</v>
      </c>
      <c r="B5" s="37" t="s">
        <v>0</v>
      </c>
      <c r="C5" s="44" t="s">
        <v>1</v>
      </c>
      <c r="D5" s="44" t="s">
        <v>25</v>
      </c>
      <c r="E5" s="44" t="s">
        <v>20</v>
      </c>
      <c r="F5" s="44"/>
      <c r="G5" s="35" t="s">
        <v>24</v>
      </c>
      <c r="H5" s="36"/>
      <c r="I5" s="44" t="s">
        <v>2</v>
      </c>
      <c r="J5" s="44"/>
      <c r="K5" s="44" t="s">
        <v>26</v>
      </c>
      <c r="L5" s="44"/>
      <c r="M5" s="44" t="s">
        <v>3</v>
      </c>
      <c r="N5" s="44"/>
      <c r="O5" s="37" t="s">
        <v>4</v>
      </c>
      <c r="P5" s="37"/>
      <c r="Q5" s="37" t="s">
        <v>5</v>
      </c>
      <c r="R5" s="37"/>
      <c r="S5" s="38" t="s">
        <v>16</v>
      </c>
      <c r="T5" s="40" t="s">
        <v>21</v>
      </c>
      <c r="U5" s="42" t="s">
        <v>17</v>
      </c>
      <c r="V5" s="45" t="s">
        <v>18</v>
      </c>
    </row>
    <row r="6" spans="1:22" ht="81.75" customHeight="1" thickBot="1">
      <c r="A6" s="51"/>
      <c r="B6" s="52"/>
      <c r="C6" s="53"/>
      <c r="D6" s="53"/>
      <c r="E6" s="11" t="s">
        <v>22</v>
      </c>
      <c r="F6" s="11" t="s">
        <v>8</v>
      </c>
      <c r="G6" s="11" t="s">
        <v>22</v>
      </c>
      <c r="H6" s="11" t="s">
        <v>8</v>
      </c>
      <c r="I6" s="11" t="s">
        <v>23</v>
      </c>
      <c r="J6" s="11" t="s">
        <v>10</v>
      </c>
      <c r="K6" s="11" t="s">
        <v>13</v>
      </c>
      <c r="L6" s="11" t="s">
        <v>11</v>
      </c>
      <c r="M6" s="11" t="s">
        <v>14</v>
      </c>
      <c r="N6" s="11" t="s">
        <v>12</v>
      </c>
      <c r="O6" s="11" t="s">
        <v>15</v>
      </c>
      <c r="P6" s="11" t="s">
        <v>10</v>
      </c>
      <c r="Q6" s="11" t="s">
        <v>6</v>
      </c>
      <c r="R6" s="11" t="s">
        <v>8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28</v>
      </c>
      <c r="C8" s="22">
        <v>930</v>
      </c>
      <c r="D8" s="21">
        <v>50</v>
      </c>
      <c r="E8" s="34">
        <v>44.84</v>
      </c>
      <c r="F8" s="23">
        <f>C8*E8</f>
        <v>41701.200000000004</v>
      </c>
      <c r="G8" s="23">
        <f>384.84*0.011</f>
        <v>4.2332399999999994</v>
      </c>
      <c r="H8" s="23">
        <f>G8*C8</f>
        <v>3936.9131999999995</v>
      </c>
      <c r="I8" s="28">
        <f>3800*0.02193</f>
        <v>83.334</v>
      </c>
      <c r="J8" s="24">
        <f>I8*C8</f>
        <v>77500.62000000001</v>
      </c>
      <c r="K8" s="28"/>
      <c r="L8" s="33"/>
      <c r="M8" s="25">
        <v>279.12</v>
      </c>
      <c r="N8" s="26">
        <f>D8*M8*2.16</f>
        <v>30144.960000000003</v>
      </c>
      <c r="O8" s="32">
        <v>11.6</v>
      </c>
      <c r="P8" s="32">
        <f>O8*D8*3.01</f>
        <v>1745.8</v>
      </c>
      <c r="Q8" s="32">
        <v>47.46</v>
      </c>
      <c r="R8" s="26">
        <f>Q8*D8*5.17</f>
        <v>12268.41</v>
      </c>
      <c r="S8" s="26">
        <f>F8+J8+L8+P8+R8+H8+N8</f>
        <v>167297.9032</v>
      </c>
      <c r="T8" s="27">
        <f>F8*12</f>
        <v>500414.4</v>
      </c>
      <c r="U8" s="27">
        <f>F8*5%</f>
        <v>2085.0600000000004</v>
      </c>
      <c r="V8" s="31">
        <f>S8*50%</f>
        <v>83648.9516</v>
      </c>
    </row>
    <row r="9" spans="1:22" ht="15.75" thickBot="1">
      <c r="A9" s="8"/>
      <c r="B9" s="14" t="s">
        <v>19</v>
      </c>
      <c r="C9" s="15">
        <f>SUM(C8)</f>
        <v>930</v>
      </c>
      <c r="D9" s="16"/>
      <c r="E9" s="16"/>
      <c r="F9" s="17">
        <f>SUM(F8)</f>
        <v>41701.200000000004</v>
      </c>
      <c r="G9" s="17"/>
      <c r="H9" s="17">
        <f>SUM(H8)</f>
        <v>3936.9131999999995</v>
      </c>
      <c r="I9" s="17"/>
      <c r="J9" s="18">
        <f>SUM(J8)</f>
        <v>77500.62000000001</v>
      </c>
      <c r="K9" s="17"/>
      <c r="L9" s="19">
        <f>SUM(L8)</f>
        <v>0</v>
      </c>
      <c r="M9" s="17"/>
      <c r="N9" s="19"/>
      <c r="O9" s="19"/>
      <c r="P9" s="19">
        <f>SUM(P8)</f>
        <v>1745.8</v>
      </c>
      <c r="Q9" s="19"/>
      <c r="R9" s="19">
        <f>SUM(R8)</f>
        <v>12268.41</v>
      </c>
      <c r="S9" s="19">
        <f>SUM(S8)</f>
        <v>167297.9032</v>
      </c>
      <c r="T9" s="19">
        <f>SUM(T8)</f>
        <v>500414.4</v>
      </c>
      <c r="U9" s="19">
        <f>SUM(U8)</f>
        <v>2085.0600000000004</v>
      </c>
      <c r="V9" s="20">
        <f>SUM(V8)</f>
        <v>83648.9516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2022-08-02T03:22:57Z</dcterms:modified>
  <cp:category/>
  <cp:version/>
  <cp:contentType/>
  <cp:contentStatus/>
</cp:coreProperties>
</file>