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2"/>
  </bookViews>
  <sheets>
    <sheet name="приложение 1" sheetId="2" r:id="rId1"/>
    <sheet name="приложение 2" sheetId="1" r:id="rId2"/>
    <sheet name="приложение 3" sheetId="3" r:id="rId3"/>
  </sheets>
  <definedNames>
    <definedName name="_xlnm.Print_Area" localSheetId="1">'приложение 2'!$A$1:$M$47</definedName>
  </definedNames>
  <calcPr calcId="124519" refMode="R1C1"/>
</workbook>
</file>

<file path=xl/calcChain.xml><?xml version="1.0" encoding="utf-8"?>
<calcChain xmlns="http://schemas.openxmlformats.org/spreadsheetml/2006/main">
  <c r="J47" i="1"/>
  <c r="J46"/>
  <c r="G37"/>
  <c r="G36"/>
  <c r="L35"/>
  <c r="K35"/>
  <c r="J35"/>
  <c r="I35"/>
  <c r="H35"/>
  <c r="G35"/>
  <c r="D15" i="3" l="1"/>
  <c r="D16"/>
  <c r="D14"/>
  <c r="D12"/>
  <c r="D11"/>
  <c r="L47" i="1"/>
  <c r="I10" i="2" s="1"/>
  <c r="K47" i="1"/>
  <c r="H10" i="2" s="1"/>
  <c r="G10"/>
  <c r="I47" i="1"/>
  <c r="F10" i="2" s="1"/>
  <c r="H47" i="1"/>
  <c r="E10" i="2" s="1"/>
  <c r="I46" i="1"/>
  <c r="F9" i="2" s="1"/>
  <c r="K46" i="1"/>
  <c r="H9" i="2" s="1"/>
  <c r="L46" i="1"/>
  <c r="I9" i="2" s="1"/>
  <c r="H46" i="1"/>
  <c r="E9" i="2" s="1"/>
  <c r="I40" i="1"/>
  <c r="J40"/>
  <c r="K40"/>
  <c r="L40"/>
  <c r="H40"/>
  <c r="I30"/>
  <c r="J30"/>
  <c r="K30"/>
  <c r="L30"/>
  <c r="H30"/>
  <c r="I25"/>
  <c r="J25"/>
  <c r="K25"/>
  <c r="L25"/>
  <c r="H25"/>
  <c r="I20"/>
  <c r="J20"/>
  <c r="K20"/>
  <c r="L20"/>
  <c r="H20"/>
  <c r="I15"/>
  <c r="J15"/>
  <c r="K15"/>
  <c r="L15"/>
  <c r="H15"/>
  <c r="I10"/>
  <c r="J10"/>
  <c r="K10"/>
  <c r="L10"/>
  <c r="H10"/>
  <c r="G41"/>
  <c r="G42"/>
  <c r="G31"/>
  <c r="G32"/>
  <c r="G26"/>
  <c r="G27"/>
  <c r="G21"/>
  <c r="G22"/>
  <c r="G16"/>
  <c r="G17"/>
  <c r="G11"/>
  <c r="G12"/>
  <c r="F8" i="2" l="1"/>
  <c r="I8"/>
  <c r="G47" i="1"/>
  <c r="G15"/>
  <c r="G46"/>
  <c r="G25"/>
  <c r="G9" i="2"/>
  <c r="G8" s="1"/>
  <c r="G40" i="1"/>
  <c r="H8" i="2"/>
  <c r="D10"/>
  <c r="G30" i="1"/>
  <c r="G20"/>
  <c r="G10"/>
  <c r="D9" i="2" l="1"/>
  <c r="L45" i="1"/>
  <c r="I45" l="1"/>
  <c r="H45"/>
  <c r="J45"/>
  <c r="K45"/>
  <c r="G45" l="1"/>
  <c r="E8" i="2" l="1"/>
  <c r="D8" s="1"/>
</calcChain>
</file>

<file path=xl/sharedStrings.xml><?xml version="1.0" encoding="utf-8"?>
<sst xmlns="http://schemas.openxmlformats.org/spreadsheetml/2006/main" count="100" uniqueCount="52">
  <si>
    <t>№ п/п</t>
  </si>
  <si>
    <t>Наименование мероприятия</t>
  </si>
  <si>
    <t>Натуральные показатели</t>
  </si>
  <si>
    <t>Источники финансирования</t>
  </si>
  <si>
    <t>Ед. изм.</t>
  </si>
  <si>
    <t>ИТОГО</t>
  </si>
  <si>
    <t>в том числе по годам</t>
  </si>
  <si>
    <t>Всего, в том числе:</t>
  </si>
  <si>
    <t>шт</t>
  </si>
  <si>
    <t xml:space="preserve">Объемы финансирования, всего
тыс. рублей </t>
  </si>
  <si>
    <t>Исполнитель мероприятия</t>
  </si>
  <si>
    <t>Год</t>
  </si>
  <si>
    <t xml:space="preserve">Кол-во </t>
  </si>
  <si>
    <t>Х</t>
  </si>
  <si>
    <t>местный бюджет</t>
  </si>
  <si>
    <t>краевой бюджет</t>
  </si>
  <si>
    <t>Приспособление общего имущества многоквартирного дома по адресу: г. Елизово, ул. Рябикова 51А к нуждам инвалида- колясочника, проживающего в квартире 50 данного дома.</t>
  </si>
  <si>
    <t>Перечень основных мероприятий  муниципальной программы 
«Доступная среда для инвалидов и других маломобильных групп населения в Елизовском городском поселении»</t>
  </si>
  <si>
    <t>Управление архитектуры и градостроительства</t>
  </si>
  <si>
    <t>Финансовое обеспечение реализации муниципальной программы «Доступная среда для инвалидов и других маломобильных групп населения в Елизовском городском поселении»</t>
  </si>
  <si>
    <t xml:space="preserve">Муниципальная программа «Доступная среда для инвалидов и других маломобильных групп населения в Елизовском городском поселении»
</t>
  </si>
  <si>
    <t>Целевой показатель (индикатор)</t>
  </si>
  <si>
    <t xml:space="preserve">Планируемое значение </t>
  </si>
  <si>
    <t>Всего</t>
  </si>
  <si>
    <t>1.</t>
  </si>
  <si>
    <t>1.1.</t>
  </si>
  <si>
    <t>Задача: обеспечение доступности жилого помещения и общего имущества многоквартирного дома для инвалидов</t>
  </si>
  <si>
    <t>Разработка проектно-сметной документации на реконструкцию многоквартирного дома по адресу: г. Елизово, ул. Рябикова 18, в целях приспособления  и общего имущества многоквартирного дома к нуждам инвалида- колясочника, проживающего в жилом помещении № 49</t>
  </si>
  <si>
    <t xml:space="preserve">Приложение 3
к Программе «Доступная среда для инвалидов и других маломобильных групп населения в Елизовском городском поселении»
</t>
  </si>
  <si>
    <t>Приложение 2
к Программе «Доступная среда для инвалидов и других маломобильных групп населения в Елизовском городском поселении»</t>
  </si>
  <si>
    <t xml:space="preserve">Приложение 1
к Программе «Доступная среда для инвалидов и других маломобильных групп населения в Елизовском городском поселении»
</t>
  </si>
  <si>
    <t xml:space="preserve">Реконструкция части многоквартирного дома </t>
  </si>
  <si>
    <t>Изготовление технического плана многоквартирного дома по адресу: г. Елизово, ул. Рябикова 18</t>
  </si>
  <si>
    <t xml:space="preserve">Объемы финансирования всего,
тыс. рублей </t>
  </si>
  <si>
    <t>Изготовление и монтаж приспособления общего имущества многоквартирного дома по адресу: г. Елизово, ул. Завойко 100А к нуждам инвалида- колясочника, проживающего в квартире № 3 данного дома.</t>
  </si>
  <si>
    <t>Изготовление технического плана</t>
  </si>
  <si>
    <t>шт.</t>
  </si>
  <si>
    <t>Изготовление и монтаж приспособления общего имущества многоквартирного дома</t>
  </si>
  <si>
    <t xml:space="preserve">Обследование доступности объектов </t>
  </si>
  <si>
    <t xml:space="preserve">Задача: создание условий для полноценной жизни и формирование безбарьерной среды жизнедеятельности для инвалидов </t>
  </si>
  <si>
    <t xml:space="preserve"> 2.</t>
  </si>
  <si>
    <t>Разработка проектно-сметной документации на реконструкцию  многоквартирного дома</t>
  </si>
  <si>
    <t>1.2.</t>
  </si>
  <si>
    <t xml:space="preserve"> 2.1.</t>
  </si>
  <si>
    <t>2.2.</t>
  </si>
  <si>
    <t>2.3.</t>
  </si>
  <si>
    <t>Обследование доступности объектов для инвалидов и маломобильных групп населения</t>
  </si>
  <si>
    <t>Сведения о целевых показателях (индикаторах) муниципальной программы «Доступная среда для инвалидов и других маломобильных групп населения в Елизовском городском поселении»</t>
  </si>
  <si>
    <t>».</t>
  </si>
  <si>
    <t>МКУ "Департамент строительства                  г. Елизово"</t>
  </si>
  <si>
    <t>Реконструкция части многоквартирного дома по адресу: г. Елизово, ул. Рябикова 18, в целях приспособления общего имущества многоквартирного дома к нуждам инвалида- колясочника, проживающего в жилом помещении № 49</t>
  </si>
  <si>
    <t>Устройство откидного пандуса в жилом доме по адресу: г. Елизово, ул. Свердлова, д. 30, корп. 1, кв. 2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</si>
</sst>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1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justify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2" fontId="6" fillId="0" borderId="0" xfId="0" applyNumberFormat="1" applyFont="1" applyAlignment="1">
      <alignment horizontal="justify" vertical="center"/>
    </xf>
    <xf numFmtId="2" fontId="2" fillId="0" borderId="0" xfId="0" applyNumberFormat="1" applyFont="1" applyAlignment="1">
      <alignment horizontal="justify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164" fontId="4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justify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2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theme="1"/>
        <name val="Cambria"/>
        <scheme val="none"/>
      </font>
    </dxf>
    <dxf>
      <font>
        <color theme="1"/>
        <name val="Cambria"/>
        <scheme val="none"/>
      </font>
    </dxf>
    <dxf>
      <font>
        <condense val="0"/>
        <extend val="0"/>
        <color indexed="9"/>
      </font>
    </dxf>
    <dxf>
      <font>
        <color theme="1"/>
        <name val="Cambria"/>
        <scheme val="none"/>
      </font>
    </dxf>
    <dxf>
      <font>
        <condense val="0"/>
        <extend val="0"/>
        <color indexed="9"/>
      </font>
    </dxf>
    <dxf>
      <font>
        <color theme="1"/>
        <name val="Cambria"/>
        <scheme val="none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sqref="A1:I10"/>
    </sheetView>
  </sheetViews>
  <sheetFormatPr defaultColWidth="9.140625" defaultRowHeight="15"/>
  <cols>
    <col min="1" max="1" width="5" style="2" customWidth="1"/>
    <col min="2" max="2" width="38.140625" style="2" customWidth="1"/>
    <col min="3" max="3" width="21.28515625" style="2" customWidth="1"/>
    <col min="4" max="4" width="19.85546875" style="2" customWidth="1"/>
    <col min="5" max="5" width="14.140625" style="2" customWidth="1"/>
    <col min="6" max="7" width="14.28515625" style="2" customWidth="1"/>
    <col min="8" max="8" width="16.28515625" style="2" customWidth="1"/>
    <col min="9" max="9" width="13.28515625" style="2" customWidth="1"/>
    <col min="10" max="16384" width="9.140625" style="2"/>
  </cols>
  <sheetData>
    <row r="1" spans="1:12" ht="79.150000000000006" customHeight="1">
      <c r="F1" s="60" t="s">
        <v>30</v>
      </c>
      <c r="G1" s="60"/>
      <c r="H1" s="60"/>
      <c r="I1" s="60"/>
    </row>
    <row r="2" spans="1:12" ht="13.9" customHeight="1">
      <c r="E2" s="36"/>
      <c r="F2" s="36"/>
      <c r="G2" s="36"/>
      <c r="H2" s="36"/>
      <c r="I2" s="4"/>
    </row>
    <row r="3" spans="1:12" s="5" customFormat="1" ht="60.75" customHeight="1">
      <c r="A3" s="61" t="s">
        <v>19</v>
      </c>
      <c r="B3" s="61"/>
      <c r="C3" s="61"/>
      <c r="D3" s="61"/>
      <c r="E3" s="61"/>
      <c r="F3" s="61"/>
      <c r="G3" s="61"/>
      <c r="H3" s="61"/>
      <c r="I3" s="61"/>
    </row>
    <row r="4" spans="1:12" s="5" customFormat="1"/>
    <row r="5" spans="1:12" s="5" customFormat="1">
      <c r="B5" s="6"/>
      <c r="C5" s="6"/>
      <c r="D5" s="6"/>
      <c r="E5" s="6"/>
    </row>
    <row r="6" spans="1:12" s="5" customFormat="1" ht="28.5" customHeight="1">
      <c r="A6" s="66" t="s">
        <v>0</v>
      </c>
      <c r="B6" s="66" t="s">
        <v>1</v>
      </c>
      <c r="C6" s="59" t="s">
        <v>3</v>
      </c>
      <c r="D6" s="58" t="s">
        <v>33</v>
      </c>
      <c r="E6" s="59" t="s">
        <v>6</v>
      </c>
      <c r="F6" s="59"/>
      <c r="G6" s="59"/>
      <c r="H6" s="59"/>
      <c r="I6" s="59"/>
    </row>
    <row r="7" spans="1:12" s="5" customFormat="1" ht="36.75" customHeight="1">
      <c r="A7" s="66"/>
      <c r="B7" s="66"/>
      <c r="C7" s="59"/>
      <c r="D7" s="58"/>
      <c r="E7" s="7">
        <v>2020</v>
      </c>
      <c r="F7" s="13">
        <v>2021</v>
      </c>
      <c r="G7" s="13">
        <v>2022</v>
      </c>
      <c r="H7" s="14">
        <v>2023</v>
      </c>
      <c r="I7" s="14">
        <v>2024</v>
      </c>
    </row>
    <row r="8" spans="1:12" s="5" customFormat="1" ht="28.9" customHeight="1">
      <c r="A8" s="62">
        <v>1</v>
      </c>
      <c r="B8" s="63" t="s">
        <v>20</v>
      </c>
      <c r="C8" s="46" t="s">
        <v>7</v>
      </c>
      <c r="D8" s="11">
        <f>SUM(E8:I8)</f>
        <v>1741.1218599999997</v>
      </c>
      <c r="E8" s="11">
        <f>SUM(E9+E10)</f>
        <v>148</v>
      </c>
      <c r="F8" s="11">
        <f t="shared" ref="F8:I8" si="0">SUM(F9+F10)</f>
        <v>71.25788</v>
      </c>
      <c r="G8" s="11">
        <f t="shared" si="0"/>
        <v>1423.8639799999999</v>
      </c>
      <c r="H8" s="11">
        <f t="shared" si="0"/>
        <v>98</v>
      </c>
      <c r="I8" s="11">
        <f t="shared" si="0"/>
        <v>0</v>
      </c>
      <c r="L8" s="44"/>
    </row>
    <row r="9" spans="1:12" s="5" customFormat="1" ht="28.9" customHeight="1">
      <c r="A9" s="62"/>
      <c r="B9" s="64"/>
      <c r="C9" s="16" t="s">
        <v>15</v>
      </c>
      <c r="D9" s="11">
        <f t="shared" ref="D9:D10" si="1">SUM(E9:I9)</f>
        <v>0</v>
      </c>
      <c r="E9" s="26">
        <f>'приложение 2'!H46</f>
        <v>0</v>
      </c>
      <c r="F9" s="26">
        <f>'приложение 2'!I46</f>
        <v>0</v>
      </c>
      <c r="G9" s="26">
        <f>'приложение 2'!J46</f>
        <v>0</v>
      </c>
      <c r="H9" s="26">
        <f>'приложение 2'!K46</f>
        <v>0</v>
      </c>
      <c r="I9" s="26">
        <f>'приложение 2'!L46</f>
        <v>0</v>
      </c>
    </row>
    <row r="10" spans="1:12" s="5" customFormat="1" ht="28.9" customHeight="1">
      <c r="A10" s="62"/>
      <c r="B10" s="65"/>
      <c r="C10" s="16" t="s">
        <v>14</v>
      </c>
      <c r="D10" s="11">
        <f t="shared" si="1"/>
        <v>1741.1218599999997</v>
      </c>
      <c r="E10" s="26">
        <f>'приложение 2'!H47</f>
        <v>148</v>
      </c>
      <c r="F10" s="26">
        <f>'приложение 2'!I47</f>
        <v>71.25788</v>
      </c>
      <c r="G10" s="26">
        <f>'приложение 2'!J47</f>
        <v>1423.8639799999999</v>
      </c>
      <c r="H10" s="26">
        <f>'приложение 2'!K47</f>
        <v>98</v>
      </c>
      <c r="I10" s="26">
        <f>'приложение 2'!L47</f>
        <v>0</v>
      </c>
    </row>
    <row r="11" spans="1:12" s="5" customFormat="1" ht="15.75">
      <c r="A11" s="8"/>
      <c r="B11" s="8"/>
      <c r="C11" s="8"/>
      <c r="D11" s="12"/>
      <c r="E11" s="9"/>
      <c r="F11" s="9"/>
      <c r="G11" s="9"/>
      <c r="H11" s="10"/>
    </row>
    <row r="12" spans="1:12" s="5" customFormat="1">
      <c r="E12" s="10"/>
      <c r="F12" s="10"/>
      <c r="G12" s="10"/>
      <c r="H12" s="10"/>
    </row>
  </sheetData>
  <mergeCells count="9">
    <mergeCell ref="D6:D7"/>
    <mergeCell ref="E6:I6"/>
    <mergeCell ref="F1:I1"/>
    <mergeCell ref="A3:I3"/>
    <mergeCell ref="A8:A10"/>
    <mergeCell ref="B8:B10"/>
    <mergeCell ref="A6:A7"/>
    <mergeCell ref="B6:B7"/>
    <mergeCell ref="C6:C7"/>
  </mergeCells>
  <conditionalFormatting sqref="D8:I10">
    <cfRule type="cellIs" dxfId="6" priority="6" stopIfTrue="1" operator="equal">
      <formula>0</formula>
    </cfRule>
  </conditionalFormatting>
  <conditionalFormatting sqref="D8:I10">
    <cfRule type="cellIs" dxfId="5" priority="5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opLeftCell="A18" zoomScaleSheetLayoutView="80" workbookViewId="0">
      <selection sqref="A1:M47"/>
    </sheetView>
  </sheetViews>
  <sheetFormatPr defaultColWidth="8.85546875" defaultRowHeight="15"/>
  <cols>
    <col min="1" max="1" width="7" style="2" customWidth="1"/>
    <col min="2" max="2" width="40.42578125" style="2" customWidth="1"/>
    <col min="3" max="5" width="10" style="2" customWidth="1"/>
    <col min="6" max="6" width="20.140625" style="2" customWidth="1"/>
    <col min="7" max="7" width="15.85546875" style="2" customWidth="1"/>
    <col min="8" max="12" width="14.28515625" style="2" customWidth="1"/>
    <col min="13" max="13" width="20.5703125" style="2" customWidth="1"/>
    <col min="14" max="16384" width="8.85546875" style="2"/>
  </cols>
  <sheetData>
    <row r="1" spans="1:13" ht="15" customHeight="1">
      <c r="H1" s="96" t="s">
        <v>29</v>
      </c>
      <c r="I1" s="96"/>
      <c r="J1" s="96"/>
      <c r="K1" s="96"/>
      <c r="L1" s="96"/>
      <c r="M1" s="96"/>
    </row>
    <row r="2" spans="1:13" ht="15" customHeight="1">
      <c r="H2" s="96"/>
      <c r="I2" s="96"/>
      <c r="J2" s="96"/>
      <c r="K2" s="96"/>
      <c r="L2" s="96"/>
      <c r="M2" s="96"/>
    </row>
    <row r="3" spans="1:13" ht="15" customHeight="1">
      <c r="H3" s="96"/>
      <c r="I3" s="96"/>
      <c r="J3" s="96"/>
      <c r="K3" s="96"/>
      <c r="L3" s="96"/>
      <c r="M3" s="96"/>
    </row>
    <row r="4" spans="1:13" ht="24.75" customHeight="1">
      <c r="B4" s="1"/>
      <c r="C4" s="1"/>
      <c r="D4" s="1"/>
      <c r="E4" s="1"/>
      <c r="F4" s="1"/>
      <c r="G4" s="3"/>
      <c r="H4" s="96"/>
      <c r="I4" s="96"/>
      <c r="J4" s="96"/>
      <c r="K4" s="96"/>
      <c r="L4" s="96"/>
      <c r="M4" s="96"/>
    </row>
    <row r="5" spans="1:13" ht="50.25" customHeight="1">
      <c r="A5" s="97" t="s">
        <v>17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>
      <c r="B6" s="1"/>
      <c r="C6" s="1"/>
      <c r="D6" s="1"/>
      <c r="E6" s="1"/>
      <c r="F6" s="1"/>
      <c r="G6" s="1"/>
    </row>
    <row r="7" spans="1:13" ht="26.45" customHeight="1">
      <c r="A7" s="98" t="s">
        <v>0</v>
      </c>
      <c r="B7" s="98" t="s">
        <v>1</v>
      </c>
      <c r="C7" s="88" t="s">
        <v>2</v>
      </c>
      <c r="D7" s="88"/>
      <c r="E7" s="88"/>
      <c r="F7" s="88" t="s">
        <v>3</v>
      </c>
      <c r="G7" s="88" t="s">
        <v>9</v>
      </c>
      <c r="H7" s="93" t="s">
        <v>6</v>
      </c>
      <c r="I7" s="94"/>
      <c r="J7" s="94"/>
      <c r="K7" s="94"/>
      <c r="L7" s="95"/>
      <c r="M7" s="92" t="s">
        <v>10</v>
      </c>
    </row>
    <row r="8" spans="1:13" ht="26.25" customHeight="1">
      <c r="A8" s="98"/>
      <c r="B8" s="98"/>
      <c r="C8" s="24" t="s">
        <v>4</v>
      </c>
      <c r="D8" s="24" t="s">
        <v>12</v>
      </c>
      <c r="E8" s="25" t="s">
        <v>11</v>
      </c>
      <c r="F8" s="88"/>
      <c r="G8" s="88"/>
      <c r="H8" s="18">
        <v>2020</v>
      </c>
      <c r="I8" s="18">
        <v>2021</v>
      </c>
      <c r="J8" s="18">
        <v>2022</v>
      </c>
      <c r="K8" s="18">
        <v>2023</v>
      </c>
      <c r="L8" s="18">
        <v>2024</v>
      </c>
      <c r="M8" s="92"/>
    </row>
    <row r="9" spans="1:13" ht="13.9" customHeight="1">
      <c r="A9" s="25">
        <v>1</v>
      </c>
      <c r="B9" s="25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4">
        <v>8</v>
      </c>
      <c r="I9" s="24">
        <v>9</v>
      </c>
      <c r="J9" s="25">
        <v>10</v>
      </c>
      <c r="K9" s="25">
        <v>11</v>
      </c>
      <c r="L9" s="35"/>
      <c r="M9" s="25">
        <v>12</v>
      </c>
    </row>
    <row r="10" spans="1:13" ht="18" customHeight="1">
      <c r="A10" s="79">
        <v>1</v>
      </c>
      <c r="B10" s="82" t="s">
        <v>16</v>
      </c>
      <c r="C10" s="85" t="s">
        <v>8</v>
      </c>
      <c r="D10" s="45">
        <v>0</v>
      </c>
      <c r="E10" s="24">
        <v>2020</v>
      </c>
      <c r="F10" s="19" t="s">
        <v>7</v>
      </c>
      <c r="G10" s="23">
        <f>SUM(H10:L10)</f>
        <v>130.74186</v>
      </c>
      <c r="H10" s="23">
        <f>SUM(H11:H12)</f>
        <v>0</v>
      </c>
      <c r="I10" s="23">
        <f t="shared" ref="I10:L10" si="0">SUM(I11:I12)</f>
        <v>71.25788</v>
      </c>
      <c r="J10" s="23">
        <f t="shared" si="0"/>
        <v>59.483980000000003</v>
      </c>
      <c r="K10" s="23">
        <f t="shared" si="0"/>
        <v>0</v>
      </c>
      <c r="L10" s="23">
        <f t="shared" si="0"/>
        <v>0</v>
      </c>
      <c r="M10" s="67" t="s">
        <v>18</v>
      </c>
    </row>
    <row r="11" spans="1:13" ht="18" customHeight="1">
      <c r="A11" s="80"/>
      <c r="B11" s="83"/>
      <c r="C11" s="86"/>
      <c r="D11" s="45">
        <v>1</v>
      </c>
      <c r="E11" s="24">
        <v>2021</v>
      </c>
      <c r="F11" s="20" t="s">
        <v>15</v>
      </c>
      <c r="G11" s="23">
        <f t="shared" ref="G11:G12" si="1">SUM(H11:L11)</f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68"/>
    </row>
    <row r="12" spans="1:13" ht="18" customHeight="1">
      <c r="A12" s="80"/>
      <c r="B12" s="83"/>
      <c r="C12" s="86"/>
      <c r="D12" s="45">
        <v>1</v>
      </c>
      <c r="E12" s="24">
        <v>2022</v>
      </c>
      <c r="F12" s="20" t="s">
        <v>14</v>
      </c>
      <c r="G12" s="23">
        <f t="shared" si="1"/>
        <v>130.74186</v>
      </c>
      <c r="H12" s="21">
        <v>0</v>
      </c>
      <c r="I12" s="21">
        <v>71.25788</v>
      </c>
      <c r="J12" s="21">
        <v>59.483980000000003</v>
      </c>
      <c r="K12" s="21">
        <v>0</v>
      </c>
      <c r="L12" s="21">
        <v>0</v>
      </c>
      <c r="M12" s="68"/>
    </row>
    <row r="13" spans="1:13" ht="18" customHeight="1">
      <c r="A13" s="80"/>
      <c r="B13" s="83"/>
      <c r="C13" s="86"/>
      <c r="D13" s="45">
        <v>0</v>
      </c>
      <c r="E13" s="24">
        <v>2023</v>
      </c>
      <c r="F13" s="89"/>
      <c r="G13" s="90"/>
      <c r="H13" s="90"/>
      <c r="I13" s="90"/>
      <c r="J13" s="90"/>
      <c r="K13" s="90"/>
      <c r="L13" s="91"/>
      <c r="M13" s="68"/>
    </row>
    <row r="14" spans="1:13" ht="18" customHeight="1">
      <c r="A14" s="81"/>
      <c r="B14" s="84"/>
      <c r="C14" s="87"/>
      <c r="D14" s="45">
        <v>0</v>
      </c>
      <c r="E14" s="34">
        <v>2024</v>
      </c>
      <c r="F14" s="89"/>
      <c r="G14" s="90"/>
      <c r="H14" s="90"/>
      <c r="I14" s="90"/>
      <c r="J14" s="90"/>
      <c r="K14" s="90"/>
      <c r="L14" s="91"/>
      <c r="M14" s="69"/>
    </row>
    <row r="15" spans="1:13" ht="18.75" customHeight="1">
      <c r="A15" s="79">
        <v>2</v>
      </c>
      <c r="B15" s="82" t="s">
        <v>27</v>
      </c>
      <c r="C15" s="85" t="s">
        <v>8</v>
      </c>
      <c r="D15" s="45">
        <v>1</v>
      </c>
      <c r="E15" s="24">
        <v>2020</v>
      </c>
      <c r="F15" s="19" t="s">
        <v>7</v>
      </c>
      <c r="G15" s="23">
        <f>SUM(H15:L15)</f>
        <v>50</v>
      </c>
      <c r="H15" s="23">
        <f>SUM(H16:H17)</f>
        <v>50</v>
      </c>
      <c r="I15" s="23">
        <f t="shared" ref="I15:L15" si="2">SUM(I16:I17)</f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67" t="s">
        <v>18</v>
      </c>
    </row>
    <row r="16" spans="1:13" ht="18.75" customHeight="1">
      <c r="A16" s="80"/>
      <c r="B16" s="83"/>
      <c r="C16" s="86"/>
      <c r="D16" s="45">
        <v>0</v>
      </c>
      <c r="E16" s="24">
        <v>2021</v>
      </c>
      <c r="F16" s="20" t="s">
        <v>15</v>
      </c>
      <c r="G16" s="23">
        <f t="shared" ref="G16:G17" si="3">SUM(H16:L16)</f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68"/>
    </row>
    <row r="17" spans="1:13" ht="18.75" customHeight="1">
      <c r="A17" s="80"/>
      <c r="B17" s="83"/>
      <c r="C17" s="86"/>
      <c r="D17" s="45">
        <v>0</v>
      </c>
      <c r="E17" s="24">
        <v>2022</v>
      </c>
      <c r="F17" s="20" t="s">
        <v>14</v>
      </c>
      <c r="G17" s="23">
        <f t="shared" si="3"/>
        <v>50</v>
      </c>
      <c r="H17" s="21">
        <v>50</v>
      </c>
      <c r="I17" s="21">
        <v>0</v>
      </c>
      <c r="J17" s="21">
        <v>0</v>
      </c>
      <c r="K17" s="21">
        <v>0</v>
      </c>
      <c r="L17" s="21">
        <v>0</v>
      </c>
      <c r="M17" s="68"/>
    </row>
    <row r="18" spans="1:13" ht="18.75" customHeight="1">
      <c r="A18" s="80"/>
      <c r="B18" s="83"/>
      <c r="C18" s="86"/>
      <c r="D18" s="45">
        <v>0</v>
      </c>
      <c r="E18" s="34">
        <v>2023</v>
      </c>
      <c r="F18" s="88"/>
      <c r="G18" s="88"/>
      <c r="H18" s="88"/>
      <c r="I18" s="88"/>
      <c r="J18" s="88"/>
      <c r="K18" s="88"/>
      <c r="L18" s="88"/>
      <c r="M18" s="68"/>
    </row>
    <row r="19" spans="1:13" ht="18.75" customHeight="1">
      <c r="A19" s="81"/>
      <c r="B19" s="84"/>
      <c r="C19" s="87"/>
      <c r="D19" s="45">
        <v>0</v>
      </c>
      <c r="E19" s="24">
        <v>2024</v>
      </c>
      <c r="F19" s="88"/>
      <c r="G19" s="88"/>
      <c r="H19" s="88"/>
      <c r="I19" s="88"/>
      <c r="J19" s="88"/>
      <c r="K19" s="88"/>
      <c r="L19" s="88"/>
      <c r="M19" s="69"/>
    </row>
    <row r="20" spans="1:13" ht="18" customHeight="1">
      <c r="A20" s="79">
        <v>3</v>
      </c>
      <c r="B20" s="82" t="s">
        <v>46</v>
      </c>
      <c r="C20" s="85" t="s">
        <v>8</v>
      </c>
      <c r="D20" s="45">
        <v>46</v>
      </c>
      <c r="E20" s="24">
        <v>2020</v>
      </c>
      <c r="F20" s="19" t="s">
        <v>7</v>
      </c>
      <c r="G20" s="23">
        <f>SUM(H20:L20)</f>
        <v>294</v>
      </c>
      <c r="H20" s="22">
        <f>SUM(H21:H22)</f>
        <v>98</v>
      </c>
      <c r="I20" s="22">
        <f t="shared" ref="I20:L20" si="4">SUM(I21:I22)</f>
        <v>0</v>
      </c>
      <c r="J20" s="22">
        <f t="shared" si="4"/>
        <v>98</v>
      </c>
      <c r="K20" s="22">
        <f t="shared" si="4"/>
        <v>98</v>
      </c>
      <c r="L20" s="22">
        <f t="shared" si="4"/>
        <v>0</v>
      </c>
      <c r="M20" s="67" t="s">
        <v>49</v>
      </c>
    </row>
    <row r="21" spans="1:13" ht="29.25" customHeight="1">
      <c r="A21" s="80"/>
      <c r="B21" s="83"/>
      <c r="C21" s="86"/>
      <c r="D21" s="45">
        <v>0</v>
      </c>
      <c r="E21" s="24">
        <v>2021</v>
      </c>
      <c r="F21" s="20" t="s">
        <v>15</v>
      </c>
      <c r="G21" s="23">
        <f t="shared" ref="G21:G22" si="5">SUM(H21:L21)</f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68"/>
    </row>
    <row r="22" spans="1:13" ht="18" customHeight="1">
      <c r="A22" s="80"/>
      <c r="B22" s="83"/>
      <c r="C22" s="86"/>
      <c r="D22" s="45">
        <v>20</v>
      </c>
      <c r="E22" s="24">
        <v>2022</v>
      </c>
      <c r="F22" s="20" t="s">
        <v>14</v>
      </c>
      <c r="G22" s="23">
        <f t="shared" si="5"/>
        <v>294</v>
      </c>
      <c r="H22" s="21">
        <v>98</v>
      </c>
      <c r="I22" s="21">
        <v>0</v>
      </c>
      <c r="J22" s="21">
        <v>98</v>
      </c>
      <c r="K22" s="21">
        <v>98</v>
      </c>
      <c r="L22" s="21">
        <v>0</v>
      </c>
      <c r="M22" s="68"/>
    </row>
    <row r="23" spans="1:13" ht="18" customHeight="1">
      <c r="A23" s="80"/>
      <c r="B23" s="83"/>
      <c r="C23" s="86"/>
      <c r="D23" s="45">
        <v>60</v>
      </c>
      <c r="E23" s="34">
        <v>2023</v>
      </c>
      <c r="F23" s="88"/>
      <c r="G23" s="88"/>
      <c r="H23" s="88"/>
      <c r="I23" s="88"/>
      <c r="J23" s="88"/>
      <c r="K23" s="88"/>
      <c r="L23" s="88"/>
      <c r="M23" s="68"/>
    </row>
    <row r="24" spans="1:13" ht="18" customHeight="1">
      <c r="A24" s="81"/>
      <c r="B24" s="84"/>
      <c r="C24" s="87"/>
      <c r="D24" s="45">
        <v>0</v>
      </c>
      <c r="E24" s="24">
        <v>2024</v>
      </c>
      <c r="F24" s="88"/>
      <c r="G24" s="88"/>
      <c r="H24" s="88"/>
      <c r="I24" s="88"/>
      <c r="J24" s="88"/>
      <c r="K24" s="88"/>
      <c r="L24" s="88"/>
      <c r="M24" s="69"/>
    </row>
    <row r="25" spans="1:13" ht="18" customHeight="1">
      <c r="A25" s="29"/>
      <c r="B25" s="82" t="s">
        <v>50</v>
      </c>
      <c r="C25" s="85" t="s">
        <v>8</v>
      </c>
      <c r="D25" s="45">
        <v>0</v>
      </c>
      <c r="E25" s="30">
        <v>2020</v>
      </c>
      <c r="F25" s="19" t="s">
        <v>7</v>
      </c>
      <c r="G25" s="23">
        <f>SUM(H25:L25)</f>
        <v>966.29639999999995</v>
      </c>
      <c r="H25" s="22">
        <f>SUM(H26:H27)</f>
        <v>0</v>
      </c>
      <c r="I25" s="22">
        <f t="shared" ref="I25:L25" si="6">SUM(I26:I27)</f>
        <v>0</v>
      </c>
      <c r="J25" s="22">
        <f t="shared" si="6"/>
        <v>966.29639999999995</v>
      </c>
      <c r="K25" s="22">
        <f t="shared" si="6"/>
        <v>0</v>
      </c>
      <c r="L25" s="22">
        <f t="shared" si="6"/>
        <v>0</v>
      </c>
      <c r="M25" s="67" t="s">
        <v>49</v>
      </c>
    </row>
    <row r="26" spans="1:13" ht="18" customHeight="1">
      <c r="A26" s="29">
        <v>4</v>
      </c>
      <c r="B26" s="83"/>
      <c r="C26" s="86"/>
      <c r="D26" s="45">
        <v>0</v>
      </c>
      <c r="E26" s="30">
        <v>2021</v>
      </c>
      <c r="F26" s="20" t="s">
        <v>15</v>
      </c>
      <c r="G26" s="23">
        <f t="shared" ref="G26:G27" si="7">SUM(H26:L26)</f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68"/>
    </row>
    <row r="27" spans="1:13" ht="18" customHeight="1">
      <c r="A27" s="29"/>
      <c r="B27" s="83"/>
      <c r="C27" s="86"/>
      <c r="D27" s="45">
        <v>1</v>
      </c>
      <c r="E27" s="30">
        <v>2022</v>
      </c>
      <c r="F27" s="20" t="s">
        <v>14</v>
      </c>
      <c r="G27" s="23">
        <f t="shared" si="7"/>
        <v>966.29639999999995</v>
      </c>
      <c r="H27" s="21">
        <v>0</v>
      </c>
      <c r="I27" s="21">
        <v>0</v>
      </c>
      <c r="J27" s="21">
        <v>966.29639999999995</v>
      </c>
      <c r="K27" s="21">
        <v>0</v>
      </c>
      <c r="L27" s="21">
        <v>0</v>
      </c>
      <c r="M27" s="68"/>
    </row>
    <row r="28" spans="1:13" ht="18" customHeight="1">
      <c r="A28" s="32"/>
      <c r="B28" s="83"/>
      <c r="C28" s="86"/>
      <c r="D28" s="45">
        <v>0</v>
      </c>
      <c r="E28" s="34">
        <v>2023</v>
      </c>
      <c r="F28" s="88"/>
      <c r="G28" s="88"/>
      <c r="H28" s="88"/>
      <c r="I28" s="88"/>
      <c r="J28" s="88"/>
      <c r="K28" s="88"/>
      <c r="L28" s="88"/>
      <c r="M28" s="68"/>
    </row>
    <row r="29" spans="1:13" ht="18" customHeight="1">
      <c r="A29" s="29"/>
      <c r="B29" s="84"/>
      <c r="C29" s="87"/>
      <c r="D29" s="45">
        <v>0</v>
      </c>
      <c r="E29" s="30">
        <v>2024</v>
      </c>
      <c r="F29" s="88"/>
      <c r="G29" s="88"/>
      <c r="H29" s="88"/>
      <c r="I29" s="88"/>
      <c r="J29" s="88"/>
      <c r="K29" s="88"/>
      <c r="L29" s="88"/>
      <c r="M29" s="69"/>
    </row>
    <row r="30" spans="1:13" ht="18" customHeight="1">
      <c r="A30" s="27"/>
      <c r="B30" s="82" t="s">
        <v>32</v>
      </c>
      <c r="C30" s="85" t="s">
        <v>8</v>
      </c>
      <c r="D30" s="45">
        <v>0</v>
      </c>
      <c r="E30" s="28">
        <v>2020</v>
      </c>
      <c r="F30" s="19" t="s">
        <v>7</v>
      </c>
      <c r="G30" s="23">
        <f>SUM(H30:L30)</f>
        <v>0</v>
      </c>
      <c r="H30" s="22">
        <f>SUM(H31:H32)</f>
        <v>0</v>
      </c>
      <c r="I30" s="22">
        <f t="shared" ref="I30:L30" si="8">SUM(I31:I32)</f>
        <v>0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67" t="s">
        <v>49</v>
      </c>
    </row>
    <row r="31" spans="1:13" ht="18" customHeight="1">
      <c r="A31" s="27">
        <v>5</v>
      </c>
      <c r="B31" s="83"/>
      <c r="C31" s="86"/>
      <c r="D31" s="45">
        <v>0</v>
      </c>
      <c r="E31" s="28">
        <v>2021</v>
      </c>
      <c r="F31" s="20" t="s">
        <v>15</v>
      </c>
      <c r="G31" s="23">
        <f t="shared" ref="G31:G32" si="9">SUM(H31:L31)</f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68"/>
    </row>
    <row r="32" spans="1:13" ht="18" customHeight="1">
      <c r="A32" s="27"/>
      <c r="B32" s="83"/>
      <c r="C32" s="86"/>
      <c r="D32" s="45">
        <v>0</v>
      </c>
      <c r="E32" s="28">
        <v>2022</v>
      </c>
      <c r="F32" s="39" t="s">
        <v>14</v>
      </c>
      <c r="G32" s="23">
        <f t="shared" si="9"/>
        <v>0</v>
      </c>
      <c r="H32" s="37">
        <v>0</v>
      </c>
      <c r="I32" s="37">
        <v>0</v>
      </c>
      <c r="J32" s="37">
        <v>0</v>
      </c>
      <c r="K32" s="37">
        <v>0</v>
      </c>
      <c r="L32" s="21">
        <v>0</v>
      </c>
      <c r="M32" s="68"/>
    </row>
    <row r="33" spans="1:13" ht="18" customHeight="1">
      <c r="A33" s="32"/>
      <c r="B33" s="83"/>
      <c r="C33" s="86"/>
      <c r="D33" s="45">
        <v>1</v>
      </c>
      <c r="E33" s="34">
        <v>2023</v>
      </c>
      <c r="F33" s="88"/>
      <c r="G33" s="88"/>
      <c r="H33" s="88"/>
      <c r="I33" s="88"/>
      <c r="J33" s="88"/>
      <c r="K33" s="88"/>
      <c r="L33" s="88"/>
      <c r="M33" s="68"/>
    </row>
    <row r="34" spans="1:13" ht="18" customHeight="1">
      <c r="A34" s="27"/>
      <c r="B34" s="84"/>
      <c r="C34" s="87"/>
      <c r="D34" s="45">
        <v>0</v>
      </c>
      <c r="E34" s="28">
        <v>2024</v>
      </c>
      <c r="F34" s="88"/>
      <c r="G34" s="88"/>
      <c r="H34" s="88"/>
      <c r="I34" s="88"/>
      <c r="J34" s="88"/>
      <c r="K34" s="88"/>
      <c r="L34" s="88"/>
      <c r="M34" s="69"/>
    </row>
    <row r="35" spans="1:13" ht="18" customHeight="1">
      <c r="A35" s="79">
        <v>6</v>
      </c>
      <c r="B35" s="82" t="s">
        <v>34</v>
      </c>
      <c r="C35" s="85" t="s">
        <v>8</v>
      </c>
      <c r="D35" s="45">
        <v>0</v>
      </c>
      <c r="E35" s="57">
        <v>2020</v>
      </c>
      <c r="F35" s="19" t="s">
        <v>7</v>
      </c>
      <c r="G35" s="42">
        <f>SUM(H35:L35)</f>
        <v>200</v>
      </c>
      <c r="H35" s="42">
        <f>SUM(H36:H37)</f>
        <v>0</v>
      </c>
      <c r="I35" s="42">
        <f t="shared" ref="I35:L35" si="10">SUM(I36:I37)</f>
        <v>0</v>
      </c>
      <c r="J35" s="42">
        <f t="shared" si="10"/>
        <v>200</v>
      </c>
      <c r="K35" s="42">
        <f t="shared" si="10"/>
        <v>0</v>
      </c>
      <c r="L35" s="42">
        <f t="shared" si="10"/>
        <v>0</v>
      </c>
      <c r="M35" s="67" t="s">
        <v>49</v>
      </c>
    </row>
    <row r="36" spans="1:13" ht="18" customHeight="1">
      <c r="A36" s="80"/>
      <c r="B36" s="83"/>
      <c r="C36" s="86"/>
      <c r="D36" s="45">
        <v>0</v>
      </c>
      <c r="E36" s="57">
        <v>2021</v>
      </c>
      <c r="F36" s="20" t="s">
        <v>15</v>
      </c>
      <c r="G36" s="42">
        <f t="shared" ref="G36:G37" si="11">SUM(H36:L36)</f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68"/>
    </row>
    <row r="37" spans="1:13" ht="18" customHeight="1">
      <c r="A37" s="80"/>
      <c r="B37" s="83"/>
      <c r="C37" s="86"/>
      <c r="D37" s="45">
        <v>1</v>
      </c>
      <c r="E37" s="57">
        <v>2022</v>
      </c>
      <c r="F37" s="20" t="s">
        <v>14</v>
      </c>
      <c r="G37" s="42">
        <f t="shared" si="11"/>
        <v>200</v>
      </c>
      <c r="H37" s="41">
        <v>0</v>
      </c>
      <c r="I37" s="41">
        <v>0</v>
      </c>
      <c r="J37" s="41">
        <v>200</v>
      </c>
      <c r="K37" s="41">
        <v>0</v>
      </c>
      <c r="L37" s="41">
        <v>0</v>
      </c>
      <c r="M37" s="68"/>
    </row>
    <row r="38" spans="1:13" ht="18" customHeight="1">
      <c r="A38" s="80"/>
      <c r="B38" s="83"/>
      <c r="C38" s="86"/>
      <c r="D38" s="45">
        <v>0</v>
      </c>
      <c r="E38" s="57">
        <v>2023</v>
      </c>
      <c r="F38" s="57"/>
      <c r="G38" s="57"/>
      <c r="H38" s="57"/>
      <c r="I38" s="57"/>
      <c r="J38" s="57"/>
      <c r="K38" s="57"/>
      <c r="L38" s="57"/>
      <c r="M38" s="68"/>
    </row>
    <row r="39" spans="1:13" ht="18" customHeight="1">
      <c r="A39" s="81"/>
      <c r="B39" s="84"/>
      <c r="C39" s="87"/>
      <c r="D39" s="45">
        <v>0</v>
      </c>
      <c r="E39" s="57">
        <v>2024</v>
      </c>
      <c r="F39" s="57"/>
      <c r="G39" s="57"/>
      <c r="H39" s="57"/>
      <c r="I39" s="57"/>
      <c r="J39" s="57"/>
      <c r="K39" s="57"/>
      <c r="L39" s="57"/>
      <c r="M39" s="69"/>
    </row>
    <row r="40" spans="1:13" ht="18" customHeight="1">
      <c r="A40" s="79">
        <v>7</v>
      </c>
      <c r="B40" s="82" t="s">
        <v>51</v>
      </c>
      <c r="C40" s="85" t="s">
        <v>8</v>
      </c>
      <c r="D40" s="45">
        <v>0</v>
      </c>
      <c r="E40" s="40">
        <v>2020</v>
      </c>
      <c r="F40" s="19" t="s">
        <v>7</v>
      </c>
      <c r="G40" s="42">
        <f>SUM(H40:L40)</f>
        <v>100.0836</v>
      </c>
      <c r="H40" s="42">
        <f>SUM(H41:H42)</f>
        <v>0</v>
      </c>
      <c r="I40" s="42">
        <f t="shared" ref="I40:L40" si="12">SUM(I41:I42)</f>
        <v>0</v>
      </c>
      <c r="J40" s="42">
        <f t="shared" si="12"/>
        <v>100.0836</v>
      </c>
      <c r="K40" s="42">
        <f t="shared" si="12"/>
        <v>0</v>
      </c>
      <c r="L40" s="42">
        <f t="shared" si="12"/>
        <v>0</v>
      </c>
      <c r="M40" s="67" t="s">
        <v>49</v>
      </c>
    </row>
    <row r="41" spans="1:13" ht="18" customHeight="1">
      <c r="A41" s="80"/>
      <c r="B41" s="83"/>
      <c r="C41" s="86"/>
      <c r="D41" s="45">
        <v>0</v>
      </c>
      <c r="E41" s="40">
        <v>2021</v>
      </c>
      <c r="F41" s="20" t="s">
        <v>15</v>
      </c>
      <c r="G41" s="42">
        <f t="shared" ref="G41:G42" si="13">SUM(H41:L41)</f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68"/>
    </row>
    <row r="42" spans="1:13" ht="18" customHeight="1">
      <c r="A42" s="80"/>
      <c r="B42" s="83"/>
      <c r="C42" s="86"/>
      <c r="D42" s="45">
        <v>1</v>
      </c>
      <c r="E42" s="40">
        <v>2022</v>
      </c>
      <c r="F42" s="20" t="s">
        <v>14</v>
      </c>
      <c r="G42" s="42">
        <f t="shared" si="13"/>
        <v>100.0836</v>
      </c>
      <c r="H42" s="41">
        <v>0</v>
      </c>
      <c r="I42" s="41">
        <v>0</v>
      </c>
      <c r="J42" s="41">
        <v>100.0836</v>
      </c>
      <c r="K42" s="41">
        <v>0</v>
      </c>
      <c r="L42" s="41">
        <v>0</v>
      </c>
      <c r="M42" s="68"/>
    </row>
    <row r="43" spans="1:13" ht="18" customHeight="1">
      <c r="A43" s="80"/>
      <c r="B43" s="83"/>
      <c r="C43" s="86"/>
      <c r="D43" s="45">
        <v>0</v>
      </c>
      <c r="E43" s="40">
        <v>2023</v>
      </c>
      <c r="F43" s="40"/>
      <c r="G43" s="40"/>
      <c r="H43" s="40"/>
      <c r="I43" s="40"/>
      <c r="J43" s="40"/>
      <c r="K43" s="40"/>
      <c r="L43" s="40"/>
      <c r="M43" s="68"/>
    </row>
    <row r="44" spans="1:13" ht="18" customHeight="1">
      <c r="A44" s="81"/>
      <c r="B44" s="84"/>
      <c r="C44" s="87"/>
      <c r="D44" s="45">
        <v>0</v>
      </c>
      <c r="E44" s="40">
        <v>2024</v>
      </c>
      <c r="F44" s="40"/>
      <c r="G44" s="40"/>
      <c r="H44" s="40"/>
      <c r="I44" s="40"/>
      <c r="J44" s="40"/>
      <c r="K44" s="40"/>
      <c r="L44" s="40"/>
      <c r="M44" s="69"/>
    </row>
    <row r="45" spans="1:13" ht="18" customHeight="1">
      <c r="A45" s="72"/>
      <c r="B45" s="75" t="s">
        <v>5</v>
      </c>
      <c r="C45" s="75" t="s">
        <v>13</v>
      </c>
      <c r="D45" s="75" t="s">
        <v>13</v>
      </c>
      <c r="E45" s="75" t="s">
        <v>13</v>
      </c>
      <c r="F45" s="19" t="s">
        <v>7</v>
      </c>
      <c r="G45" s="23">
        <f>SUM(H45:L45)</f>
        <v>1741.1218599999997</v>
      </c>
      <c r="H45" s="23">
        <f>H46+H47</f>
        <v>148</v>
      </c>
      <c r="I45" s="23">
        <f>I46+I47</f>
        <v>71.25788</v>
      </c>
      <c r="J45" s="23">
        <f t="shared" ref="J45:K45" si="14">J46+J47</f>
        <v>1423.8639799999999</v>
      </c>
      <c r="K45" s="23">
        <f t="shared" si="14"/>
        <v>98</v>
      </c>
      <c r="L45" s="23">
        <f t="shared" ref="L45" si="15">L46+L47</f>
        <v>0</v>
      </c>
      <c r="M45" s="76" t="s">
        <v>13</v>
      </c>
    </row>
    <row r="46" spans="1:13" ht="18" customHeight="1">
      <c r="A46" s="73"/>
      <c r="B46" s="75"/>
      <c r="C46" s="75"/>
      <c r="D46" s="75"/>
      <c r="E46" s="75"/>
      <c r="F46" s="20" t="s">
        <v>15</v>
      </c>
      <c r="G46" s="23">
        <f t="shared" ref="G46:G47" si="16">SUM(H46:L46)</f>
        <v>0</v>
      </c>
      <c r="H46" s="23">
        <f>H11+H16+H21+H26+H31+H41</f>
        <v>0</v>
      </c>
      <c r="I46" s="23">
        <f>I11+I16+I21+I26+I31+I41</f>
        <v>0</v>
      </c>
      <c r="J46" s="23">
        <f>J11+J16+J21+J26+J31+J41+J36</f>
        <v>0</v>
      </c>
      <c r="K46" s="23">
        <f>K11+K16+K21+K26+K31+K41</f>
        <v>0</v>
      </c>
      <c r="L46" s="23">
        <f>L11+L16+L21+L26+L31+L41</f>
        <v>0</v>
      </c>
      <c r="M46" s="77"/>
    </row>
    <row r="47" spans="1:13" ht="18" customHeight="1">
      <c r="A47" s="74"/>
      <c r="B47" s="75"/>
      <c r="C47" s="75"/>
      <c r="D47" s="75"/>
      <c r="E47" s="75"/>
      <c r="F47" s="20" t="s">
        <v>14</v>
      </c>
      <c r="G47" s="23">
        <f t="shared" si="16"/>
        <v>1741.1218599999997</v>
      </c>
      <c r="H47" s="23">
        <f>H12+H17+H22+H27+H32+H42</f>
        <v>148</v>
      </c>
      <c r="I47" s="23">
        <f>I12+I17+I22+I27+I32+I42</f>
        <v>71.25788</v>
      </c>
      <c r="J47" s="23">
        <f>J12+J17+J22+J27+J32+J42+J37</f>
        <v>1423.8639799999999</v>
      </c>
      <c r="K47" s="23">
        <f>K12+K17+K22+K27+K32+K42</f>
        <v>98</v>
      </c>
      <c r="L47" s="23">
        <f>L12+L17+L22+L27+L32+L42</f>
        <v>0</v>
      </c>
      <c r="M47" s="78"/>
    </row>
    <row r="48" spans="1:13" ht="8.4499999999999993" customHeight="1"/>
    <row r="49" spans="1:12" ht="14.45" customHeight="1">
      <c r="A49" s="71"/>
      <c r="B49" s="71"/>
      <c r="H49" s="15"/>
      <c r="I49" s="15"/>
    </row>
    <row r="50" spans="1:12" ht="28.1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17"/>
      <c r="L50" s="33"/>
    </row>
    <row r="51" spans="1:12" ht="25.1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17"/>
      <c r="L51" s="33"/>
    </row>
  </sheetData>
  <mergeCells count="54">
    <mergeCell ref="A35:A39"/>
    <mergeCell ref="B35:B39"/>
    <mergeCell ref="C35:C39"/>
    <mergeCell ref="M35:M39"/>
    <mergeCell ref="H1:M4"/>
    <mergeCell ref="B20:B24"/>
    <mergeCell ref="A20:A24"/>
    <mergeCell ref="C20:C24"/>
    <mergeCell ref="C30:C34"/>
    <mergeCell ref="B30:B34"/>
    <mergeCell ref="B25:B29"/>
    <mergeCell ref="C25:C29"/>
    <mergeCell ref="B15:B19"/>
    <mergeCell ref="A15:A19"/>
    <mergeCell ref="C15:C19"/>
    <mergeCell ref="A5:M5"/>
    <mergeCell ref="A7:A8"/>
    <mergeCell ref="B7:B8"/>
    <mergeCell ref="C7:E7"/>
    <mergeCell ref="A10:A14"/>
    <mergeCell ref="B10:B14"/>
    <mergeCell ref="C10:C14"/>
    <mergeCell ref="M7:M8"/>
    <mergeCell ref="M15:M19"/>
    <mergeCell ref="G7:G8"/>
    <mergeCell ref="F7:F8"/>
    <mergeCell ref="H7:L7"/>
    <mergeCell ref="F34:L34"/>
    <mergeCell ref="M10:M14"/>
    <mergeCell ref="F23:L23"/>
    <mergeCell ref="F19:L19"/>
    <mergeCell ref="F24:L24"/>
    <mergeCell ref="F28:L28"/>
    <mergeCell ref="F29:L29"/>
    <mergeCell ref="M30:M34"/>
    <mergeCell ref="F33:L33"/>
    <mergeCell ref="M25:M29"/>
    <mergeCell ref="F14:L14"/>
    <mergeCell ref="F18:L18"/>
    <mergeCell ref="F13:L13"/>
    <mergeCell ref="M20:M24"/>
    <mergeCell ref="M40:M44"/>
    <mergeCell ref="A51:J51"/>
    <mergeCell ref="A50:J50"/>
    <mergeCell ref="A49:B49"/>
    <mergeCell ref="A45:A47"/>
    <mergeCell ref="B45:B47"/>
    <mergeCell ref="C45:C47"/>
    <mergeCell ref="E45:E47"/>
    <mergeCell ref="D45:D47"/>
    <mergeCell ref="M45:M47"/>
    <mergeCell ref="A40:A44"/>
    <mergeCell ref="B40:B44"/>
    <mergeCell ref="C40:C44"/>
  </mergeCells>
  <conditionalFormatting sqref="M10 G20:L22 G45:G47 G10:L12 G15:L17 G25:L27 G30:L32">
    <cfRule type="cellIs" dxfId="4" priority="25" stopIfTrue="1" operator="equal">
      <formula>0</formula>
    </cfRule>
  </conditionalFormatting>
  <conditionalFormatting sqref="M10 G20:L22 G10:L12 G15:L17 G25:L27 G30:L32 G45:L47">
    <cfRule type="cellIs" dxfId="3" priority="24" stopIfTrue="1" operator="equal">
      <formula>0</formula>
    </cfRule>
  </conditionalFormatting>
  <conditionalFormatting sqref="M15">
    <cfRule type="cellIs" dxfId="2" priority="2" stopIfTrue="1" operator="equal">
      <formula>0</formula>
    </cfRule>
  </conditionalFormatting>
  <conditionalFormatting sqref="M15">
    <cfRule type="cellIs" dxfId="1" priority="1" stopIfTrue="1" operator="equal">
      <formula>0</formula>
    </cfRule>
  </conditionalFormatting>
  <pageMargins left="0.39370078740157483" right="0.39370078740157483" top="0.19685039370078741" bottom="0.1968503937007874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sqref="A1:I17"/>
    </sheetView>
  </sheetViews>
  <sheetFormatPr defaultColWidth="8.85546875" defaultRowHeight="15"/>
  <cols>
    <col min="1" max="1" width="7.140625" style="2" customWidth="1"/>
    <col min="2" max="2" width="32.7109375" style="2" customWidth="1"/>
    <col min="3" max="3" width="7.28515625" style="2" customWidth="1"/>
    <col min="4" max="9" width="7.7109375" style="2" customWidth="1"/>
    <col min="10" max="16384" width="8.85546875" style="2"/>
  </cols>
  <sheetData>
    <row r="1" spans="1:14" ht="25.5" customHeight="1">
      <c r="C1" s="96" t="s">
        <v>28</v>
      </c>
      <c r="D1" s="96"/>
      <c r="E1" s="96"/>
      <c r="F1" s="96"/>
      <c r="G1" s="96"/>
      <c r="H1" s="96"/>
      <c r="I1" s="96"/>
    </row>
    <row r="2" spans="1:14" ht="25.5" customHeight="1">
      <c r="C2" s="96"/>
      <c r="D2" s="96"/>
      <c r="E2" s="96"/>
      <c r="F2" s="96"/>
      <c r="G2" s="96"/>
      <c r="H2" s="96"/>
      <c r="I2" s="96"/>
    </row>
    <row r="3" spans="1:14" ht="25.5" customHeight="1">
      <c r="C3" s="96"/>
      <c r="D3" s="96"/>
      <c r="E3" s="96"/>
      <c r="F3" s="96"/>
      <c r="G3" s="96"/>
      <c r="H3" s="96"/>
      <c r="I3" s="96"/>
    </row>
    <row r="4" spans="1:14" ht="25.5" customHeight="1">
      <c r="C4" s="96"/>
      <c r="D4" s="96"/>
      <c r="E4" s="96"/>
      <c r="F4" s="96"/>
      <c r="G4" s="96"/>
      <c r="H4" s="96"/>
      <c r="I4" s="96"/>
    </row>
    <row r="5" spans="1:14" ht="45.75" customHeight="1">
      <c r="A5" s="61" t="s">
        <v>47</v>
      </c>
      <c r="B5" s="61"/>
      <c r="C5" s="61"/>
      <c r="D5" s="61"/>
      <c r="E5" s="61"/>
      <c r="F5" s="61"/>
      <c r="G5" s="61"/>
      <c r="H5" s="61"/>
      <c r="I5" s="61"/>
    </row>
    <row r="6" spans="1:14" ht="34.5" customHeight="1">
      <c r="A6" s="61"/>
      <c r="B6" s="61"/>
      <c r="C6" s="61"/>
      <c r="D6" s="61"/>
      <c r="E6" s="61"/>
      <c r="F6" s="61"/>
      <c r="G6" s="61"/>
      <c r="H6" s="61"/>
      <c r="I6" s="61"/>
    </row>
    <row r="8" spans="1:14" ht="24" customHeight="1">
      <c r="A8" s="108" t="s">
        <v>0</v>
      </c>
      <c r="B8" s="108" t="s">
        <v>21</v>
      </c>
      <c r="C8" s="108" t="s">
        <v>4</v>
      </c>
      <c r="D8" s="105" t="s">
        <v>22</v>
      </c>
      <c r="E8" s="106"/>
      <c r="F8" s="106"/>
      <c r="G8" s="106"/>
      <c r="H8" s="106"/>
      <c r="I8" s="107"/>
    </row>
    <row r="9" spans="1:14" ht="24" customHeight="1">
      <c r="A9" s="108"/>
      <c r="B9" s="108"/>
      <c r="C9" s="108"/>
      <c r="D9" s="31" t="s">
        <v>23</v>
      </c>
      <c r="E9" s="31">
        <v>2020</v>
      </c>
      <c r="F9" s="31">
        <v>2021</v>
      </c>
      <c r="G9" s="31">
        <v>2022</v>
      </c>
      <c r="H9" s="31">
        <v>2023</v>
      </c>
      <c r="I9" s="38">
        <v>2024</v>
      </c>
    </row>
    <row r="10" spans="1:14" ht="30" customHeight="1">
      <c r="A10" s="49" t="s">
        <v>24</v>
      </c>
      <c r="B10" s="102" t="s">
        <v>26</v>
      </c>
      <c r="C10" s="103"/>
      <c r="D10" s="103"/>
      <c r="E10" s="103"/>
      <c r="F10" s="103"/>
      <c r="G10" s="103"/>
      <c r="H10" s="103"/>
      <c r="I10" s="104"/>
    </row>
    <row r="11" spans="1:14" ht="63" customHeight="1">
      <c r="A11" s="53" t="s">
        <v>25</v>
      </c>
      <c r="B11" s="50" t="s">
        <v>37</v>
      </c>
      <c r="C11" s="49" t="s">
        <v>36</v>
      </c>
      <c r="D11" s="54">
        <f>SUM(E11:I11)</f>
        <v>4</v>
      </c>
      <c r="E11" s="49">
        <v>0</v>
      </c>
      <c r="F11" s="49">
        <v>1</v>
      </c>
      <c r="G11" s="49">
        <v>3</v>
      </c>
      <c r="H11" s="49">
        <v>0</v>
      </c>
      <c r="I11" s="49">
        <v>0</v>
      </c>
    </row>
    <row r="12" spans="1:14" ht="49.5" customHeight="1">
      <c r="A12" s="49" t="s">
        <v>42</v>
      </c>
      <c r="B12" s="50" t="s">
        <v>31</v>
      </c>
      <c r="C12" s="52" t="s">
        <v>8</v>
      </c>
      <c r="D12" s="54">
        <f>SUM(E12:I12)</f>
        <v>1</v>
      </c>
      <c r="E12" s="52">
        <v>0</v>
      </c>
      <c r="F12" s="52">
        <v>0</v>
      </c>
      <c r="G12" s="52">
        <v>1</v>
      </c>
      <c r="H12" s="52">
        <v>0</v>
      </c>
      <c r="I12" s="51">
        <v>0</v>
      </c>
    </row>
    <row r="13" spans="1:14" ht="46.5" customHeight="1">
      <c r="A13" s="52" t="s">
        <v>40</v>
      </c>
      <c r="B13" s="99" t="s">
        <v>39</v>
      </c>
      <c r="C13" s="100"/>
      <c r="D13" s="100"/>
      <c r="E13" s="100"/>
      <c r="F13" s="100"/>
      <c r="G13" s="100"/>
      <c r="H13" s="100"/>
      <c r="I13" s="101"/>
      <c r="N13" s="43"/>
    </row>
    <row r="14" spans="1:14" ht="66.75" customHeight="1">
      <c r="A14" s="51" t="s">
        <v>43</v>
      </c>
      <c r="B14" s="55" t="s">
        <v>41</v>
      </c>
      <c r="C14" s="51" t="s">
        <v>36</v>
      </c>
      <c r="D14" s="54">
        <f>SUM(E14:I14)</f>
        <v>1</v>
      </c>
      <c r="E14" s="51">
        <v>1</v>
      </c>
      <c r="F14" s="51">
        <v>0</v>
      </c>
      <c r="G14" s="51">
        <v>0</v>
      </c>
      <c r="H14" s="51">
        <v>0</v>
      </c>
      <c r="I14" s="51">
        <v>0</v>
      </c>
    </row>
    <row r="15" spans="1:14" ht="30">
      <c r="A15" s="56" t="s">
        <v>44</v>
      </c>
      <c r="B15" s="55" t="s">
        <v>38</v>
      </c>
      <c r="C15" s="51" t="s">
        <v>8</v>
      </c>
      <c r="D15" s="54">
        <f t="shared" ref="D15:D16" si="0">SUM(E15:I15)</f>
        <v>126</v>
      </c>
      <c r="E15" s="51">
        <v>46</v>
      </c>
      <c r="F15" s="51">
        <v>0</v>
      </c>
      <c r="G15" s="51">
        <v>20</v>
      </c>
      <c r="H15" s="51">
        <v>60</v>
      </c>
      <c r="I15" s="51">
        <v>0</v>
      </c>
    </row>
    <row r="16" spans="1:14" ht="24.75" customHeight="1">
      <c r="A16" s="51" t="s">
        <v>45</v>
      </c>
      <c r="B16" s="55" t="s">
        <v>35</v>
      </c>
      <c r="C16" s="51" t="s">
        <v>8</v>
      </c>
      <c r="D16" s="54">
        <f t="shared" si="0"/>
        <v>1</v>
      </c>
      <c r="E16" s="51">
        <v>0</v>
      </c>
      <c r="F16" s="51">
        <v>0</v>
      </c>
      <c r="G16" s="51">
        <v>0</v>
      </c>
      <c r="H16" s="51">
        <v>1</v>
      </c>
      <c r="I16" s="51">
        <v>0</v>
      </c>
    </row>
    <row r="17" spans="8:9" ht="18.75">
      <c r="H17" s="47"/>
      <c r="I17" s="47" t="s">
        <v>48</v>
      </c>
    </row>
    <row r="18" spans="8:9">
      <c r="I18" s="48"/>
    </row>
  </sheetData>
  <mergeCells count="8">
    <mergeCell ref="C1:I4"/>
    <mergeCell ref="B13:I13"/>
    <mergeCell ref="B10:I10"/>
    <mergeCell ref="D8:I8"/>
    <mergeCell ref="A5:I6"/>
    <mergeCell ref="A8:A9"/>
    <mergeCell ref="B8:B9"/>
    <mergeCell ref="C8:C9"/>
  </mergeCells>
  <pageMargins left="0.78740157480314965" right="0.39370078740157483" top="0.39370078740157483" bottom="0.39370078740157483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2022-07-28T22:53:09Z</dcterms:modified>
</cp:coreProperties>
</file>