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170" windowHeight="11010"/>
  </bookViews>
  <sheets>
    <sheet name="Прил. 2" sheetId="5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G9" i="5"/>
  <c r="G22"/>
  <c r="G21" s="1"/>
  <c r="G10" l="1"/>
  <c r="G26"/>
  <c r="G24"/>
  <c r="G25"/>
  <c r="G38"/>
  <c r="G35"/>
  <c r="G32"/>
  <c r="G29"/>
  <c r="G17"/>
  <c r="G14"/>
  <c r="G11"/>
  <c r="I46"/>
  <c r="H46"/>
  <c r="I44"/>
  <c r="H44"/>
  <c r="G28"/>
  <c r="G27" s="1"/>
  <c r="I3" i="4"/>
  <c r="H3"/>
  <c r="I1"/>
  <c r="H1"/>
  <c r="G43" i="5" l="1"/>
  <c r="G42" l="1"/>
  <c r="G41" s="1"/>
  <c r="G8"/>
</calcChain>
</file>

<file path=xl/sharedStrings.xml><?xml version="1.0" encoding="utf-8"?>
<sst xmlns="http://schemas.openxmlformats.org/spreadsheetml/2006/main" count="99" uniqueCount="42">
  <si>
    <t>Наименование мероприятия</t>
  </si>
  <si>
    <t>Источники финансирования</t>
  </si>
  <si>
    <t>Всего</t>
  </si>
  <si>
    <t>краевой бюджет</t>
  </si>
  <si>
    <t>№ п/п</t>
  </si>
  <si>
    <t>ИТОГО</t>
  </si>
  <si>
    <t>местный бюджет</t>
  </si>
  <si>
    <t>Срок исполнения</t>
  </si>
  <si>
    <t>Объем финансирования, тыс. рублей</t>
  </si>
  <si>
    <t>Векторизация планшетов Елизовского городского поселения</t>
  </si>
  <si>
    <t>2017 г.</t>
  </si>
  <si>
    <t>Управление архитектуры и градостроительства</t>
  </si>
  <si>
    <t>Проект межевания с/х земель  совхоза "Ягодный " (поле №2 в кадастровом квартале 41:05:0101089 ) Елизовского городского поселения</t>
  </si>
  <si>
    <t>Проект планировки и проект межевания территории застройки в районе ул. Автомобилистов индивидуальными домами (мкр. Пограничный)  в г. Елизово</t>
  </si>
  <si>
    <t>Проект планировки жилого района в границах земельного участка с кадастровым номером 41:05:0101004:65 (мкр. Заречный) в г. Елизово</t>
  </si>
  <si>
    <t>Проект планировки и проект межевания в границах земельного участка с кадастровым номером 41:05:0101055:2276 (127872 кв.м) в г.Елизово</t>
  </si>
  <si>
    <t>х</t>
  </si>
  <si>
    <t xml:space="preserve"> 1.1</t>
  </si>
  <si>
    <t xml:space="preserve"> 1.2</t>
  </si>
  <si>
    <t xml:space="preserve"> 1.3</t>
  </si>
  <si>
    <t xml:space="preserve"> 1.5</t>
  </si>
  <si>
    <t xml:space="preserve"> 1.6</t>
  </si>
  <si>
    <t xml:space="preserve"> 1.7</t>
  </si>
  <si>
    <t xml:space="preserve"> 1.8</t>
  </si>
  <si>
    <t>Разработка проектов планировки и проектов межевания территории Елизовского городского поселения:</t>
  </si>
  <si>
    <t>Натуральные показатели</t>
  </si>
  <si>
    <t>Ед. изм.</t>
  </si>
  <si>
    <t>Кол-во</t>
  </si>
  <si>
    <t>Исполнители мероприятий</t>
  </si>
  <si>
    <t>шт.</t>
  </si>
  <si>
    <t>Проект планировки и проект межевания жилой застройки микрорайона "Военный городок" (26 км автодороги "Петропавловск-Камчатский - Мильково")</t>
  </si>
  <si>
    <t>Проведение инженерных изысканий для разработки проекта планировки и проекта межевания территории микрорайона "Садовый"  в г. Елизово</t>
  </si>
  <si>
    <t>1.4.</t>
  </si>
  <si>
    <t xml:space="preserve"> 1.4.1</t>
  </si>
  <si>
    <t xml:space="preserve"> 1.4.2</t>
  </si>
  <si>
    <t>Разработка проекта планировки и проекта межевания территории микрорайона "Садовый"  в г. Елизово</t>
  </si>
  <si>
    <t>Проект планировки и проект межевания территории микрорайона "Садовый"  в г. Елизово:</t>
  </si>
  <si>
    <t>Проект планировки и проект межевания территории группы  жилой застройки проектного  микрорайона (район г.Морозная )  в г. Елизово</t>
  </si>
  <si>
    <t xml:space="preserve">«Приложение 2                                                    к Программе «Обеспечение доступным и комфортным жильем жителей Елизовского городского поселения в 2017 году»
</t>
  </si>
  <si>
    <t>Перечень основных мероприятий  Подпрограммы 1 «Стимулирование  развития жилищного  строительства  в  Елизовском городском  поселении в 2017 году»</t>
  </si>
  <si>
    <t>»</t>
  </si>
  <si>
    <t>Приложение 
к постановлению администрации
Елизовского городского поселения
от 13.04.2017 № 329 – п 
 Приложение 2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</si>
</sst>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5" fillId="2" borderId="11" xfId="0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lor theme="1"/>
        <name val="Cambria"/>
        <scheme val="none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topLeftCell="B1" workbookViewId="0">
      <selection activeCell="Q11" sqref="Q11"/>
    </sheetView>
  </sheetViews>
  <sheetFormatPr defaultRowHeight="12.75"/>
  <cols>
    <col min="1" max="1" width="5.28515625" customWidth="1"/>
    <col min="2" max="2" width="32.7109375" customWidth="1"/>
    <col min="3" max="4" width="8.28515625" customWidth="1"/>
    <col min="5" max="5" width="9.140625" customWidth="1"/>
    <col min="6" max="6" width="16.28515625" customWidth="1"/>
    <col min="7" max="7" width="14.28515625" customWidth="1"/>
    <col min="8" max="8" width="11" hidden="1" customWidth="1"/>
    <col min="9" max="9" width="10" hidden="1" customWidth="1"/>
    <col min="10" max="10" width="18.42578125" customWidth="1"/>
    <col min="11" max="11" width="7.140625" customWidth="1"/>
  </cols>
  <sheetData>
    <row r="2" spans="1:10" ht="53.25" customHeight="1">
      <c r="F2" s="36" t="s">
        <v>41</v>
      </c>
      <c r="G2" s="36"/>
      <c r="H2" s="36"/>
      <c r="I2" s="36"/>
      <c r="J2" s="36"/>
    </row>
    <row r="3" spans="1:10" ht="66" customHeight="1">
      <c r="B3" s="1"/>
      <c r="C3" s="1"/>
      <c r="D3" s="1"/>
      <c r="E3" s="1"/>
      <c r="F3" s="1"/>
      <c r="G3" s="40" t="s">
        <v>38</v>
      </c>
      <c r="H3" s="40"/>
      <c r="I3" s="40"/>
      <c r="J3" s="40"/>
    </row>
    <row r="4" spans="1:10" ht="48.6" customHeight="1" thickBot="1">
      <c r="A4" s="41" t="s">
        <v>39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9.899999999999999" customHeight="1">
      <c r="A5" s="42" t="s">
        <v>4</v>
      </c>
      <c r="B5" s="44" t="s">
        <v>0</v>
      </c>
      <c r="C5" s="46" t="s">
        <v>25</v>
      </c>
      <c r="D5" s="47"/>
      <c r="E5" s="48" t="s">
        <v>7</v>
      </c>
      <c r="F5" s="51" t="s">
        <v>1</v>
      </c>
      <c r="G5" s="46" t="s">
        <v>8</v>
      </c>
      <c r="H5" s="53"/>
      <c r="I5" s="47"/>
      <c r="J5" s="60" t="s">
        <v>28</v>
      </c>
    </row>
    <row r="6" spans="1:10" ht="11.45" customHeight="1">
      <c r="A6" s="43"/>
      <c r="B6" s="45"/>
      <c r="C6" s="52" t="s">
        <v>26</v>
      </c>
      <c r="D6" s="52" t="s">
        <v>27</v>
      </c>
      <c r="E6" s="49"/>
      <c r="F6" s="52"/>
      <c r="G6" s="54"/>
      <c r="H6" s="55"/>
      <c r="I6" s="56"/>
      <c r="J6" s="61"/>
    </row>
    <row r="7" spans="1:10" ht="9" customHeight="1">
      <c r="A7" s="43"/>
      <c r="B7" s="45"/>
      <c r="C7" s="52"/>
      <c r="D7" s="52"/>
      <c r="E7" s="50"/>
      <c r="F7" s="52"/>
      <c r="G7" s="57"/>
      <c r="H7" s="58"/>
      <c r="I7" s="59"/>
      <c r="J7" s="61"/>
    </row>
    <row r="8" spans="1:10" ht="25.15" customHeight="1">
      <c r="A8" s="17">
        <v>1</v>
      </c>
      <c r="B8" s="18" t="s">
        <v>24</v>
      </c>
      <c r="C8" s="19" t="s">
        <v>16</v>
      </c>
      <c r="D8" s="19" t="s">
        <v>16</v>
      </c>
      <c r="E8" s="19" t="s">
        <v>10</v>
      </c>
      <c r="F8" s="9" t="s">
        <v>2</v>
      </c>
      <c r="G8" s="8">
        <f>G9+G10</f>
        <v>13053.78832</v>
      </c>
      <c r="H8" s="5"/>
      <c r="I8" s="5"/>
      <c r="J8" s="37"/>
    </row>
    <row r="9" spans="1:10" ht="16.899999999999999" customHeight="1">
      <c r="A9" s="17"/>
      <c r="B9" s="18"/>
      <c r="C9" s="20"/>
      <c r="D9" s="20"/>
      <c r="E9" s="20"/>
      <c r="F9" s="10" t="s">
        <v>3</v>
      </c>
      <c r="G9" s="4">
        <f>G12+G15+G18+G24+G27+G30+G33+G36+G39</f>
        <v>12431.9800001</v>
      </c>
      <c r="H9" s="5"/>
      <c r="I9" s="5"/>
      <c r="J9" s="38"/>
    </row>
    <row r="10" spans="1:10" ht="17.45" customHeight="1">
      <c r="A10" s="17"/>
      <c r="B10" s="18"/>
      <c r="C10" s="21"/>
      <c r="D10" s="21"/>
      <c r="E10" s="21"/>
      <c r="F10" s="10" t="s">
        <v>6</v>
      </c>
      <c r="G10" s="4">
        <f>G13+G16+G19+G25+G28+G31+G34+G37+G40</f>
        <v>621.80831990000001</v>
      </c>
      <c r="H10" s="5"/>
      <c r="I10" s="5"/>
      <c r="J10" s="39"/>
    </row>
    <row r="11" spans="1:10" ht="25.15" customHeight="1">
      <c r="A11" s="17" t="s">
        <v>17</v>
      </c>
      <c r="B11" s="18" t="s">
        <v>9</v>
      </c>
      <c r="C11" s="19" t="s">
        <v>29</v>
      </c>
      <c r="D11" s="19">
        <v>500</v>
      </c>
      <c r="E11" s="19" t="s">
        <v>10</v>
      </c>
      <c r="F11" s="9" t="s">
        <v>2</v>
      </c>
      <c r="G11" s="8">
        <f>G12+G13</f>
        <v>44.066310000000001</v>
      </c>
      <c r="H11" s="5"/>
      <c r="I11" s="5"/>
      <c r="J11" s="33" t="s">
        <v>11</v>
      </c>
    </row>
    <row r="12" spans="1:10" ht="16.899999999999999" customHeight="1">
      <c r="A12" s="17"/>
      <c r="B12" s="18"/>
      <c r="C12" s="20"/>
      <c r="D12" s="20"/>
      <c r="E12" s="20"/>
      <c r="F12" s="10" t="s">
        <v>3</v>
      </c>
      <c r="G12" s="4">
        <v>0</v>
      </c>
      <c r="H12" s="5"/>
      <c r="I12" s="5"/>
      <c r="J12" s="34"/>
    </row>
    <row r="13" spans="1:10" ht="17.45" customHeight="1">
      <c r="A13" s="17"/>
      <c r="B13" s="18"/>
      <c r="C13" s="21"/>
      <c r="D13" s="21"/>
      <c r="E13" s="21"/>
      <c r="F13" s="10" t="s">
        <v>6</v>
      </c>
      <c r="G13" s="4">
        <v>44.066310000000001</v>
      </c>
      <c r="H13" s="5"/>
      <c r="I13" s="5"/>
      <c r="J13" s="34"/>
    </row>
    <row r="14" spans="1:10" ht="25.15" customHeight="1">
      <c r="A14" s="17" t="s">
        <v>18</v>
      </c>
      <c r="B14" s="18" t="s">
        <v>30</v>
      </c>
      <c r="C14" s="19" t="s">
        <v>29</v>
      </c>
      <c r="D14" s="19">
        <v>1</v>
      </c>
      <c r="E14" s="19" t="s">
        <v>10</v>
      </c>
      <c r="F14" s="9" t="s">
        <v>2</v>
      </c>
      <c r="G14" s="8">
        <f>G15+G16</f>
        <v>90.374899999999997</v>
      </c>
      <c r="H14" s="5"/>
      <c r="I14" s="5"/>
      <c r="J14" s="34"/>
    </row>
    <row r="15" spans="1:10" ht="25.15" customHeight="1">
      <c r="A15" s="17"/>
      <c r="B15" s="18"/>
      <c r="C15" s="20"/>
      <c r="D15" s="20"/>
      <c r="E15" s="20"/>
      <c r="F15" s="10" t="s">
        <v>3</v>
      </c>
      <c r="G15" s="4">
        <v>0</v>
      </c>
      <c r="H15" s="5"/>
      <c r="I15" s="5"/>
      <c r="J15" s="34"/>
    </row>
    <row r="16" spans="1:10" ht="25.15" customHeight="1">
      <c r="A16" s="17"/>
      <c r="B16" s="18"/>
      <c r="C16" s="21"/>
      <c r="D16" s="21"/>
      <c r="E16" s="21"/>
      <c r="F16" s="10" t="s">
        <v>6</v>
      </c>
      <c r="G16" s="4">
        <v>90.374899999999997</v>
      </c>
      <c r="H16" s="5"/>
      <c r="I16" s="5"/>
      <c r="J16" s="34"/>
    </row>
    <row r="17" spans="1:10" ht="25.15" customHeight="1">
      <c r="A17" s="17" t="s">
        <v>19</v>
      </c>
      <c r="B17" s="18" t="s">
        <v>37</v>
      </c>
      <c r="C17" s="19" t="s">
        <v>29</v>
      </c>
      <c r="D17" s="19">
        <v>1</v>
      </c>
      <c r="E17" s="19" t="s">
        <v>10</v>
      </c>
      <c r="F17" s="9" t="s">
        <v>2</v>
      </c>
      <c r="G17" s="8">
        <f>G18+G19</f>
        <v>83.034199999999998</v>
      </c>
      <c r="H17" s="5"/>
      <c r="I17" s="5"/>
      <c r="J17" s="34"/>
    </row>
    <row r="18" spans="1:10" ht="25.15" customHeight="1">
      <c r="A18" s="17"/>
      <c r="B18" s="18"/>
      <c r="C18" s="20"/>
      <c r="D18" s="20"/>
      <c r="E18" s="20"/>
      <c r="F18" s="10" t="s">
        <v>3</v>
      </c>
      <c r="G18" s="4">
        <v>0</v>
      </c>
      <c r="H18" s="5"/>
      <c r="I18" s="5"/>
      <c r="J18" s="34"/>
    </row>
    <row r="19" spans="1:10" ht="25.15" customHeight="1">
      <c r="A19" s="17"/>
      <c r="B19" s="18"/>
      <c r="C19" s="21"/>
      <c r="D19" s="21"/>
      <c r="E19" s="21"/>
      <c r="F19" s="10" t="s">
        <v>6</v>
      </c>
      <c r="G19" s="4">
        <v>83.034199999999998</v>
      </c>
      <c r="H19" s="5"/>
      <c r="I19" s="5"/>
      <c r="J19" s="34"/>
    </row>
    <row r="20" spans="1:10" ht="25.15" customHeight="1">
      <c r="A20" s="62" t="s">
        <v>32</v>
      </c>
      <c r="B20" s="65" t="s">
        <v>36</v>
      </c>
      <c r="C20" s="19" t="s">
        <v>16</v>
      </c>
      <c r="D20" s="19" t="s">
        <v>16</v>
      </c>
      <c r="E20" s="30" t="s">
        <v>10</v>
      </c>
      <c r="F20" s="15" t="s">
        <v>2</v>
      </c>
      <c r="G20" s="16">
        <v>12557.555560000001</v>
      </c>
      <c r="H20" s="5"/>
      <c r="I20" s="5"/>
      <c r="J20" s="34"/>
    </row>
    <row r="21" spans="1:10" ht="25.15" customHeight="1">
      <c r="A21" s="63"/>
      <c r="B21" s="66"/>
      <c r="C21" s="20"/>
      <c r="D21" s="20"/>
      <c r="E21" s="31"/>
      <c r="F21" s="13" t="s">
        <v>3</v>
      </c>
      <c r="G21" s="14">
        <f>G20-G22</f>
        <v>12431.980000000001</v>
      </c>
      <c r="H21" s="5"/>
      <c r="I21" s="5"/>
      <c r="J21" s="34"/>
    </row>
    <row r="22" spans="1:10" ht="25.15" customHeight="1">
      <c r="A22" s="64"/>
      <c r="B22" s="67"/>
      <c r="C22" s="21"/>
      <c r="D22" s="21"/>
      <c r="E22" s="32"/>
      <c r="F22" s="13" t="s">
        <v>6</v>
      </c>
      <c r="G22" s="14">
        <f>ROUND(G20*1%,5)</f>
        <v>125.57556</v>
      </c>
      <c r="H22" s="5"/>
      <c r="I22" s="5"/>
      <c r="J22" s="34"/>
    </row>
    <row r="23" spans="1:10" ht="25.15" customHeight="1">
      <c r="A23" s="28" t="s">
        <v>33</v>
      </c>
      <c r="B23" s="29" t="s">
        <v>31</v>
      </c>
      <c r="C23" s="30" t="s">
        <v>29</v>
      </c>
      <c r="D23" s="30">
        <v>1</v>
      </c>
      <c r="E23" s="30" t="s">
        <v>10</v>
      </c>
      <c r="F23" s="15" t="s">
        <v>2</v>
      </c>
      <c r="G23" s="16">
        <v>2607.9969900000001</v>
      </c>
      <c r="H23" s="5"/>
      <c r="I23" s="5"/>
      <c r="J23" s="34"/>
    </row>
    <row r="24" spans="1:10" ht="25.15" customHeight="1">
      <c r="A24" s="28"/>
      <c r="B24" s="29"/>
      <c r="C24" s="31"/>
      <c r="D24" s="31"/>
      <c r="E24" s="31"/>
      <c r="F24" s="13" t="s">
        <v>3</v>
      </c>
      <c r="G24" s="14">
        <f>G23-G25</f>
        <v>2581.9170201000002</v>
      </c>
      <c r="H24" s="5"/>
      <c r="I24" s="5"/>
      <c r="J24" s="34"/>
    </row>
    <row r="25" spans="1:10" ht="25.15" customHeight="1">
      <c r="A25" s="28"/>
      <c r="B25" s="29"/>
      <c r="C25" s="32"/>
      <c r="D25" s="32"/>
      <c r="E25" s="32"/>
      <c r="F25" s="13" t="s">
        <v>6</v>
      </c>
      <c r="G25" s="14">
        <f>G23*1%</f>
        <v>26.079969900000002</v>
      </c>
      <c r="H25" s="5"/>
      <c r="I25" s="5"/>
      <c r="J25" s="34"/>
    </row>
    <row r="26" spans="1:10" ht="25.15" customHeight="1">
      <c r="A26" s="28" t="s">
        <v>34</v>
      </c>
      <c r="B26" s="29" t="s">
        <v>35</v>
      </c>
      <c r="C26" s="30" t="s">
        <v>29</v>
      </c>
      <c r="D26" s="30">
        <v>1</v>
      </c>
      <c r="E26" s="30" t="s">
        <v>10</v>
      </c>
      <c r="F26" s="15" t="s">
        <v>2</v>
      </c>
      <c r="G26" s="16">
        <f>12557.55556-G23</f>
        <v>9949.5585700000011</v>
      </c>
      <c r="H26" s="5"/>
      <c r="I26" s="5"/>
      <c r="J26" s="34"/>
    </row>
    <row r="27" spans="1:10" ht="25.15" customHeight="1">
      <c r="A27" s="28"/>
      <c r="B27" s="29"/>
      <c r="C27" s="31"/>
      <c r="D27" s="31"/>
      <c r="E27" s="31"/>
      <c r="F27" s="13" t="s">
        <v>3</v>
      </c>
      <c r="G27" s="14">
        <f>G26-G28</f>
        <v>9850.0629800000006</v>
      </c>
      <c r="H27" s="5"/>
      <c r="I27" s="5"/>
      <c r="J27" s="34"/>
    </row>
    <row r="28" spans="1:10" ht="21" customHeight="1">
      <c r="A28" s="28"/>
      <c r="B28" s="29"/>
      <c r="C28" s="32"/>
      <c r="D28" s="32"/>
      <c r="E28" s="32"/>
      <c r="F28" s="13" t="s">
        <v>6</v>
      </c>
      <c r="G28" s="14">
        <f>ROUND(G26*1%,5)</f>
        <v>99.495590000000007</v>
      </c>
      <c r="H28" s="5"/>
      <c r="I28" s="5"/>
      <c r="J28" s="34"/>
    </row>
    <row r="29" spans="1:10" ht="25.15" customHeight="1">
      <c r="A29" s="17" t="s">
        <v>20</v>
      </c>
      <c r="B29" s="18" t="s">
        <v>12</v>
      </c>
      <c r="C29" s="19" t="s">
        <v>29</v>
      </c>
      <c r="D29" s="19">
        <v>1</v>
      </c>
      <c r="E29" s="19" t="s">
        <v>10</v>
      </c>
      <c r="F29" s="9" t="s">
        <v>2</v>
      </c>
      <c r="G29" s="8">
        <f>G30+G31</f>
        <v>20</v>
      </c>
      <c r="H29" s="5"/>
      <c r="I29" s="5"/>
      <c r="J29" s="34"/>
    </row>
    <row r="30" spans="1:10" ht="25.15" customHeight="1">
      <c r="A30" s="17"/>
      <c r="B30" s="18"/>
      <c r="C30" s="20"/>
      <c r="D30" s="20"/>
      <c r="E30" s="20"/>
      <c r="F30" s="10" t="s">
        <v>3</v>
      </c>
      <c r="G30" s="4">
        <v>0</v>
      </c>
      <c r="H30" s="5"/>
      <c r="I30" s="5"/>
      <c r="J30" s="34"/>
    </row>
    <row r="31" spans="1:10" ht="25.15" customHeight="1">
      <c r="A31" s="17"/>
      <c r="B31" s="18"/>
      <c r="C31" s="21"/>
      <c r="D31" s="21"/>
      <c r="E31" s="21"/>
      <c r="F31" s="10" t="s">
        <v>6</v>
      </c>
      <c r="G31" s="4">
        <v>20</v>
      </c>
      <c r="H31" s="5"/>
      <c r="I31" s="5"/>
      <c r="J31" s="34"/>
    </row>
    <row r="32" spans="1:10" ht="25.15" customHeight="1">
      <c r="A32" s="17" t="s">
        <v>21</v>
      </c>
      <c r="B32" s="18" t="s">
        <v>13</v>
      </c>
      <c r="C32" s="19" t="s">
        <v>29</v>
      </c>
      <c r="D32" s="19">
        <v>1</v>
      </c>
      <c r="E32" s="19" t="s">
        <v>10</v>
      </c>
      <c r="F32" s="9" t="s">
        <v>2</v>
      </c>
      <c r="G32" s="8">
        <f>G33+G34</f>
        <v>74.834800000000001</v>
      </c>
      <c r="H32" s="5"/>
      <c r="I32" s="5"/>
      <c r="J32" s="34"/>
    </row>
    <row r="33" spans="1:11" ht="25.15" customHeight="1">
      <c r="A33" s="17"/>
      <c r="B33" s="18"/>
      <c r="C33" s="20"/>
      <c r="D33" s="20"/>
      <c r="E33" s="20"/>
      <c r="F33" s="10" t="s">
        <v>3</v>
      </c>
      <c r="G33" s="4">
        <v>0</v>
      </c>
      <c r="H33" s="5"/>
      <c r="I33" s="5"/>
      <c r="J33" s="34"/>
    </row>
    <row r="34" spans="1:11" ht="25.15" customHeight="1">
      <c r="A34" s="17"/>
      <c r="B34" s="18"/>
      <c r="C34" s="21"/>
      <c r="D34" s="21"/>
      <c r="E34" s="21"/>
      <c r="F34" s="10" t="s">
        <v>6</v>
      </c>
      <c r="G34" s="4">
        <v>74.834800000000001</v>
      </c>
      <c r="H34" s="5"/>
      <c r="I34" s="5"/>
      <c r="J34" s="34"/>
    </row>
    <row r="35" spans="1:11" ht="25.15" customHeight="1">
      <c r="A35" s="17" t="s">
        <v>22</v>
      </c>
      <c r="B35" s="18" t="s">
        <v>14</v>
      </c>
      <c r="C35" s="19" t="s">
        <v>29</v>
      </c>
      <c r="D35" s="19">
        <v>1</v>
      </c>
      <c r="E35" s="19" t="s">
        <v>10</v>
      </c>
      <c r="F35" s="9" t="s">
        <v>2</v>
      </c>
      <c r="G35" s="8">
        <f>G36+G37</f>
        <v>120.7187</v>
      </c>
      <c r="H35" s="5"/>
      <c r="I35" s="5"/>
      <c r="J35" s="34"/>
    </row>
    <row r="36" spans="1:11" ht="25.15" customHeight="1">
      <c r="A36" s="17"/>
      <c r="B36" s="18"/>
      <c r="C36" s="20"/>
      <c r="D36" s="20"/>
      <c r="E36" s="20"/>
      <c r="F36" s="10" t="s">
        <v>3</v>
      </c>
      <c r="G36" s="4">
        <v>0</v>
      </c>
      <c r="H36" s="5"/>
      <c r="I36" s="5"/>
      <c r="J36" s="34"/>
    </row>
    <row r="37" spans="1:11" ht="25.15" customHeight="1">
      <c r="A37" s="17"/>
      <c r="B37" s="18"/>
      <c r="C37" s="21"/>
      <c r="D37" s="21"/>
      <c r="E37" s="21"/>
      <c r="F37" s="10" t="s">
        <v>6</v>
      </c>
      <c r="G37" s="4">
        <v>120.7187</v>
      </c>
      <c r="H37" s="5"/>
      <c r="I37" s="5"/>
      <c r="J37" s="34"/>
    </row>
    <row r="38" spans="1:11" ht="25.15" customHeight="1">
      <c r="A38" s="17" t="s">
        <v>23</v>
      </c>
      <c r="B38" s="18" t="s">
        <v>15</v>
      </c>
      <c r="C38" s="19" t="s">
        <v>29</v>
      </c>
      <c r="D38" s="19">
        <v>1</v>
      </c>
      <c r="E38" s="19" t="s">
        <v>10</v>
      </c>
      <c r="F38" s="9" t="s">
        <v>2</v>
      </c>
      <c r="G38" s="8">
        <f>G39+G40</f>
        <v>63.203850000000003</v>
      </c>
      <c r="H38" s="5"/>
      <c r="I38" s="5"/>
      <c r="J38" s="34"/>
    </row>
    <row r="39" spans="1:11" ht="25.15" customHeight="1">
      <c r="A39" s="17"/>
      <c r="B39" s="18"/>
      <c r="C39" s="20"/>
      <c r="D39" s="20"/>
      <c r="E39" s="20"/>
      <c r="F39" s="10" t="s">
        <v>3</v>
      </c>
      <c r="G39" s="4">
        <v>0</v>
      </c>
      <c r="H39" s="5"/>
      <c r="I39" s="5"/>
      <c r="J39" s="34"/>
    </row>
    <row r="40" spans="1:11" ht="25.15" customHeight="1">
      <c r="A40" s="17"/>
      <c r="B40" s="18"/>
      <c r="C40" s="21"/>
      <c r="D40" s="21"/>
      <c r="E40" s="21"/>
      <c r="F40" s="10" t="s">
        <v>6</v>
      </c>
      <c r="G40" s="4">
        <v>63.203850000000003</v>
      </c>
      <c r="H40" s="5"/>
      <c r="I40" s="5"/>
      <c r="J40" s="34"/>
    </row>
    <row r="41" spans="1:11" ht="25.15" customHeight="1">
      <c r="A41" s="17"/>
      <c r="B41" s="23" t="s">
        <v>5</v>
      </c>
      <c r="C41" s="25" t="s">
        <v>16</v>
      </c>
      <c r="D41" s="25" t="s">
        <v>16</v>
      </c>
      <c r="E41" s="25" t="s">
        <v>16</v>
      </c>
      <c r="F41" s="9" t="s">
        <v>2</v>
      </c>
      <c r="G41" s="8">
        <f>G42+G43</f>
        <v>13053.78832</v>
      </c>
      <c r="H41" s="2"/>
      <c r="I41" s="2"/>
      <c r="J41" s="34"/>
    </row>
    <row r="42" spans="1:11" ht="25.15" customHeight="1">
      <c r="A42" s="17"/>
      <c r="B42" s="23"/>
      <c r="C42" s="26"/>
      <c r="D42" s="26"/>
      <c r="E42" s="26"/>
      <c r="F42" s="9" t="s">
        <v>3</v>
      </c>
      <c r="G42" s="8">
        <f>G9</f>
        <v>12431.9800001</v>
      </c>
      <c r="H42" s="2"/>
      <c r="I42" s="2"/>
      <c r="J42" s="34"/>
    </row>
    <row r="43" spans="1:11" ht="25.15" customHeight="1" thickBot="1">
      <c r="A43" s="22"/>
      <c r="B43" s="24"/>
      <c r="C43" s="27"/>
      <c r="D43" s="27"/>
      <c r="E43" s="27"/>
      <c r="F43" s="11" t="s">
        <v>6</v>
      </c>
      <c r="G43" s="12">
        <f>G10</f>
        <v>621.80831990000001</v>
      </c>
      <c r="H43" s="7"/>
      <c r="I43" s="7"/>
      <c r="J43" s="35"/>
      <c r="K43" t="s">
        <v>40</v>
      </c>
    </row>
    <row r="44" spans="1:11" ht="21" customHeight="1">
      <c r="H44" s="6" t="e">
        <f>#REF!+#REF!+#REF!+#REF!+#REF!+#REF!+#REF!+#REF!+#REF!+#REF!+#REF!+#REF!+#REF!</f>
        <v>#REF!</v>
      </c>
      <c r="I44" s="6" t="e">
        <f>#REF!+#REF!+#REF!+#REF!+#REF!+#REF!+#REF!+#REF!+#REF!+#REF!+#REF!+#REF!+#REF!+#REF!</f>
        <v>#REF!</v>
      </c>
    </row>
    <row r="45" spans="1:11" ht="21" customHeight="1">
      <c r="H45" s="3"/>
      <c r="I45" s="3"/>
    </row>
    <row r="46" spans="1:11" ht="21" customHeight="1">
      <c r="H46" s="3" t="e">
        <f>#REF!+#REF!+#REF!+#REF!+#REF!+#REF!+#REF!+#REF!+#REF!+#REF!+#REF!+#REF!+#REF!</f>
        <v>#REF!</v>
      </c>
      <c r="I46" s="3" t="e">
        <f>#REF!+#REF!+#REF!+#REF!+#REF!+#REF!+#REF!+#REF!+#REF!+#REF!+#REF!+#REF!+#REF!+#REF!</f>
        <v>#REF!</v>
      </c>
    </row>
    <row r="47" spans="1:11" ht="18" customHeight="1"/>
  </sheetData>
  <mergeCells count="74">
    <mergeCell ref="E20:E22"/>
    <mergeCell ref="C6:C7"/>
    <mergeCell ref="D6:D7"/>
    <mergeCell ref="A20:A22"/>
    <mergeCell ref="B20:B22"/>
    <mergeCell ref="C20:C22"/>
    <mergeCell ref="D20:D22"/>
    <mergeCell ref="A11:A13"/>
    <mergeCell ref="B11:B13"/>
    <mergeCell ref="C11:C13"/>
    <mergeCell ref="D11:D13"/>
    <mergeCell ref="E11:E13"/>
    <mergeCell ref="F2:J2"/>
    <mergeCell ref="A8:A10"/>
    <mergeCell ref="B8:B10"/>
    <mergeCell ref="C8:C10"/>
    <mergeCell ref="D8:D10"/>
    <mergeCell ref="E8:E10"/>
    <mergeCell ref="J8:J10"/>
    <mergeCell ref="G3:J3"/>
    <mergeCell ref="A4:J4"/>
    <mergeCell ref="A5:A7"/>
    <mergeCell ref="B5:B7"/>
    <mergeCell ref="C5:D5"/>
    <mergeCell ref="E5:E7"/>
    <mergeCell ref="F5:F7"/>
    <mergeCell ref="G5:I7"/>
    <mergeCell ref="J5:J7"/>
    <mergeCell ref="J11:J43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9:A31"/>
    <mergeCell ref="B29:B31"/>
    <mergeCell ref="C29:C31"/>
    <mergeCell ref="D29:D31"/>
    <mergeCell ref="E29:E31"/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A35:A37"/>
    <mergeCell ref="B35:B37"/>
    <mergeCell ref="C35:C37"/>
    <mergeCell ref="D35:D37"/>
    <mergeCell ref="E35:E37"/>
    <mergeCell ref="A32:A34"/>
    <mergeCell ref="B32:B34"/>
    <mergeCell ref="C32:C34"/>
    <mergeCell ref="D32:D34"/>
    <mergeCell ref="E32:E34"/>
    <mergeCell ref="A41:A43"/>
    <mergeCell ref="B41:B43"/>
    <mergeCell ref="C41:C43"/>
    <mergeCell ref="D41:D43"/>
    <mergeCell ref="E41:E43"/>
    <mergeCell ref="A38:A40"/>
    <mergeCell ref="B38:B40"/>
    <mergeCell ref="C38:C40"/>
    <mergeCell ref="D38:D40"/>
    <mergeCell ref="E38:E40"/>
  </mergeCells>
  <conditionalFormatting sqref="H41:I43">
    <cfRule type="cellIs" dxfId="2" priority="2" stopIfTrue="1" operator="equal">
      <formula>0</formula>
    </cfRule>
  </conditionalFormatting>
  <conditionalFormatting sqref="H44:I46 H41:I42 G41:G43">
    <cfRule type="cellIs" dxfId="1" priority="1" stopIfTrue="1" operator="equal">
      <formula>0</formula>
    </cfRule>
  </conditionalFormatting>
  <pageMargins left="7.874015748031496E-2" right="7.874015748031496E-2" top="7.874015748031496E-2" bottom="7.874015748031496E-2" header="7.874015748031496E-2" footer="7.874015748031496E-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H1:I4"/>
  <sheetViews>
    <sheetView workbookViewId="0">
      <selection activeCell="E20" sqref="E20"/>
    </sheetView>
  </sheetViews>
  <sheetFormatPr defaultRowHeight="12.75"/>
  <cols>
    <col min="1" max="1" width="5.28515625" customWidth="1"/>
    <col min="2" max="2" width="32.7109375" customWidth="1"/>
    <col min="3" max="4" width="8.28515625" customWidth="1"/>
    <col min="5" max="5" width="9.140625" customWidth="1"/>
    <col min="6" max="6" width="16.28515625" customWidth="1"/>
    <col min="7" max="7" width="14.28515625" customWidth="1"/>
    <col min="8" max="8" width="11" hidden="1" customWidth="1"/>
    <col min="9" max="9" width="10" hidden="1" customWidth="1"/>
    <col min="10" max="10" width="18.7109375" customWidth="1"/>
    <col min="11" max="11" width="7.140625" customWidth="1"/>
  </cols>
  <sheetData>
    <row r="1" spans="8:9" ht="21" customHeight="1">
      <c r="H1" s="6" t="e">
        <f>#REF!+#REF!+#REF!+#REF!+#REF!+#REF!+#REF!+#REF!+#REF!+#REF!+#REF!+#REF!+#REF!</f>
        <v>#REF!</v>
      </c>
      <c r="I1" s="6" t="e">
        <f>#REF!+#REF!+#REF!+#REF!+#REF!+#REF!+#REF!+#REF!+#REF!+#REF!+#REF!+#REF!+#REF!+#REF!</f>
        <v>#REF!</v>
      </c>
    </row>
    <row r="2" spans="8:9" ht="21" customHeight="1">
      <c r="H2" s="3"/>
      <c r="I2" s="3"/>
    </row>
    <row r="3" spans="8:9" ht="21" customHeight="1">
      <c r="H3" s="3" t="e">
        <f>#REF!+#REF!+#REF!+#REF!+#REF!+#REF!+#REF!+#REF!+#REF!+#REF!+#REF!+#REF!+#REF!</f>
        <v>#REF!</v>
      </c>
      <c r="I3" s="3" t="e">
        <f>#REF!+#REF!+#REF!+#REF!+#REF!+#REF!+#REF!+#REF!+#REF!+#REF!+#REF!+#REF!+#REF!+#REF!</f>
        <v>#REF!</v>
      </c>
    </row>
    <row r="4" spans="8:9" ht="18" customHeight="1"/>
  </sheetData>
  <conditionalFormatting sqref="H1:I3">
    <cfRule type="cellIs" dxfId="0" priority="1" stopIfTrue="1" operator="equal">
      <formula>0</formula>
    </cfRule>
  </conditionalFormatting>
  <pageMargins left="0.78740157480314965" right="0.39370078740157483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2</vt:lpstr>
      <vt:lpstr>Лист1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</cp:lastModifiedBy>
  <cp:lastPrinted>2017-04-12T23:20:38Z</cp:lastPrinted>
  <dcterms:created xsi:type="dcterms:W3CDTF">2010-03-25T21:11:06Z</dcterms:created>
  <dcterms:modified xsi:type="dcterms:W3CDTF">2017-04-13T00:06:34Z</dcterms:modified>
</cp:coreProperties>
</file>