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200" windowHeight="8925"/>
  </bookViews>
  <sheets>
    <sheet name="Лист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D44" i="1" l="1"/>
  <c r="D43" i="1" s="1"/>
  <c r="D42" i="1"/>
  <c r="D40" i="1"/>
  <c r="D39" i="1"/>
  <c r="D36" i="1"/>
  <c r="D37" i="1"/>
  <c r="D35" i="1"/>
  <c r="D33" i="1"/>
  <c r="D31" i="1"/>
  <c r="D30" i="1"/>
  <c r="D29" i="1"/>
  <c r="D28" i="1"/>
  <c r="D26" i="1"/>
  <c r="D25" i="1"/>
  <c r="D24" i="1"/>
  <c r="D22" i="1"/>
  <c r="D20" i="1"/>
  <c r="D19" i="1"/>
  <c r="D18" i="1"/>
  <c r="D17" i="1"/>
  <c r="D16" i="1"/>
  <c r="D15" i="1" s="1"/>
  <c r="D34" i="1" l="1"/>
  <c r="D21" i="1"/>
  <c r="D27" i="1" l="1"/>
  <c r="D38" i="1"/>
  <c r="D32" i="1"/>
  <c r="D41" i="1"/>
  <c r="D23" i="1"/>
  <c r="D45" i="1" s="1"/>
</calcChain>
</file>

<file path=xl/sharedStrings.xml><?xml version="1.0" encoding="utf-8"?>
<sst xmlns="http://schemas.openxmlformats.org/spreadsheetml/2006/main" count="87" uniqueCount="52">
  <si>
    <t>Жилищное хозяйство</t>
  </si>
  <si>
    <t>Культура</t>
  </si>
  <si>
    <t>Общегосударственные вопросы</t>
  </si>
  <si>
    <t>01</t>
  </si>
  <si>
    <t>Национальная экономика</t>
  </si>
  <si>
    <t>04</t>
  </si>
  <si>
    <t>Жилищно-коммунальное хозяйство</t>
  </si>
  <si>
    <t>05</t>
  </si>
  <si>
    <t>Коммунальное хозяйство</t>
  </si>
  <si>
    <t>Другие вопросы в области жилищно-коммунального хозяйства</t>
  </si>
  <si>
    <t>07</t>
  </si>
  <si>
    <t>08</t>
  </si>
  <si>
    <t>09</t>
  </si>
  <si>
    <t>Резервные фонды</t>
  </si>
  <si>
    <t>Другие общегосударственные вопросы</t>
  </si>
  <si>
    <t>Социальное обеспечение населения</t>
  </si>
  <si>
    <t>Социальная политика</t>
  </si>
  <si>
    <t>10</t>
  </si>
  <si>
    <t>03</t>
  </si>
  <si>
    <t>Национальная безопасность и правоохранительная деятельность</t>
  </si>
  <si>
    <t>Физическая культура и спорт</t>
  </si>
  <si>
    <t xml:space="preserve">Раздел </t>
  </si>
  <si>
    <t>Подраздел</t>
  </si>
  <si>
    <t>06</t>
  </si>
  <si>
    <t>02</t>
  </si>
  <si>
    <t>Благоустройство</t>
  </si>
  <si>
    <t>Пенсионное обеспечение</t>
  </si>
  <si>
    <t>11</t>
  </si>
  <si>
    <t>13</t>
  </si>
  <si>
    <t>Физическая культура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</si>
  <si>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</si>
  <si>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</si>
  <si>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</si>
  <si>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Культура, кинематография</t>
  </si>
  <si>
    <t>Дорожное хозяйство (дорожные фонды)</t>
  </si>
  <si>
    <t>тыс. рублей</t>
  </si>
  <si>
    <t>Образование</t>
  </si>
  <si>
    <t>Всего</t>
  </si>
  <si>
    <t>Транспорт</t>
  </si>
  <si>
    <t>12</t>
  </si>
  <si>
    <t>Другие вопросы в области национальной экономики</t>
  </si>
  <si>
    <t xml:space="preserve">Годовой объем ассигнований </t>
  </si>
  <si>
    <t>Молодежная политика</t>
  </si>
  <si>
    <t>Защита населения и территории от чрезвычайных ситуаций природного и техногенного характера, пожарная безопасность</t>
  </si>
  <si>
    <t>Охрана окружающей среды</t>
  </si>
  <si>
    <t>Другие вопросы в области охраны окружающей среды</t>
  </si>
  <si>
    <t>Распределение бюджетных ассигнований бюджета Елизовского городского поселения на 2022 год по разделам и подразделам классификации расходов бюджетов</t>
  </si>
  <si>
    <t>».</t>
  </si>
  <si>
    <t>14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</si>
  <si>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</si>
  <si>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</si>
  <si>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r>
      <rPr>
        <sz val="10"/>
        <color theme="1"/>
        <rFont val="Times New Roman"/>
        <family val="1"/>
        <charset val="204"/>
      </rPr>
      <t>Приложение 5</t>
    </r>
    <r>
      <rPr>
        <sz val="10"/>
        <rFont val="Times New Roman"/>
        <family val="1"/>
        <charset val="204"/>
      </rPr>
      <t xml:space="preserve">
к  муниципальному нормативному правовому акту от  28 апреля 2022 года  № 31 -НПА 
«О внесении изменений в муниципальный нормативный правовой акт «О бюджете Елизовского городского поселения  на 2022 год  и плановый период 2023-2024 годов» от 23.12.2021 № 10-НПА,  принятому Решением Собрания депутатов 
Елизовского  городского поселения от 23.12.2021 № 60»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</si>
</sst>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3" x14ac:knownFonts="1"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  <font>
      <b/>
      <sz val="12"/>
      <name val="Times New Roman Cyr"/>
      <family val="1"/>
      <charset val="204"/>
    </font>
    <font>
      <sz val="10"/>
      <name val="Arial"/>
      <family val="2"/>
      <charset val="204"/>
    </font>
    <font>
      <u/>
      <sz val="1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49" fontId="1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/>
    <xf numFmtId="0" fontId="5" fillId="0" borderId="0" xfId="0" applyFont="1" applyAlignment="1">
      <alignment wrapText="1"/>
    </xf>
    <xf numFmtId="0" fontId="5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9" fillId="0" borderId="0" xfId="0" applyFont="1"/>
    <xf numFmtId="0" fontId="10" fillId="0" borderId="0" xfId="0" applyFont="1" applyAlignment="1">
      <alignment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wrapText="1"/>
    </xf>
    <xf numFmtId="164" fontId="7" fillId="0" borderId="0" xfId="0" applyNumberFormat="1" applyFont="1" applyFill="1" applyAlignment="1">
      <alignment horizontal="right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/>
    </xf>
    <xf numFmtId="164" fontId="1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vertical="center"/>
    </xf>
    <xf numFmtId="164" fontId="1" fillId="0" borderId="1" xfId="0" applyNumberFormat="1" applyFont="1" applyFill="1" applyBorder="1" applyAlignment="1">
      <alignment horizontal="right" vertical="center"/>
    </xf>
    <xf numFmtId="164" fontId="2" fillId="0" borderId="0" xfId="0" applyNumberFormat="1" applyFont="1" applyFill="1" applyAlignment="1">
      <alignment horizontal="right" vertical="center" wrapText="1"/>
    </xf>
    <xf numFmtId="0" fontId="11" fillId="0" borderId="0" xfId="0" applyFont="1" applyAlignment="1">
      <alignment horizontal="right" wrapText="1"/>
    </xf>
    <xf numFmtId="0" fontId="8" fillId="0" borderId="0" xfId="0" applyFont="1" applyAlignment="1">
      <alignment horizontal="right" wrapText="1"/>
    </xf>
    <xf numFmtId="49" fontId="6" fillId="0" borderId="1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right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658177</xdr:colOff>
      <xdr:row>3</xdr:row>
      <xdr:rowOff>174625</xdr:rowOff>
    </xdr:from>
    <xdr:to>
      <xdr:col>4</xdr:col>
      <xdr:colOff>57150</xdr:colOff>
      <xdr:row>10</xdr:row>
      <xdr:rowOff>150812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2093277" y="1558925"/>
          <a:ext cx="5501323" cy="13477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r>
            <a:rPr lang="ru-RU" sz="1100" b="0">
              <a:solidFill>
                <a:schemeClr val="dk1"/>
              </a:solidFill>
              <a:latin typeface="+mn-lt"/>
              <a:ea typeface="+mn-ea"/>
              <a:cs typeface="+mn-cs"/>
            </a:rPr>
            <a:t>«</a:t>
          </a:r>
          <a:r>
            <a:rPr lang="ru-RU" sz="1000" b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Приложение 3</a:t>
          </a:r>
        </a:p>
        <a:p>
          <a:pPr algn="r"/>
          <a:r>
            <a:rPr lang="ru-RU" sz="1100" b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к   муниципальному нормативному</a:t>
          </a:r>
          <a:r>
            <a:rPr lang="ru-RU" sz="1100" b="0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ru-RU" sz="1100" b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правовому акту от 23 декабря 2021 года </a:t>
          </a:r>
          <a:r>
            <a:rPr lang="ru-RU" sz="1100" b="0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№10-НПА</a:t>
          </a:r>
          <a:r>
            <a:rPr lang="ru-RU" sz="1100" b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</a:t>
          </a:r>
          <a:endParaRPr lang="ru-RU" sz="1200">
            <a:effectLst/>
            <a:latin typeface="Times New Roman" pitchFamily="18" charset="0"/>
            <a:cs typeface="Times New Roman" pitchFamily="18" charset="0"/>
          </a:endParaRPr>
        </a:p>
        <a:p>
          <a:pPr algn="r"/>
          <a:r>
            <a:rPr lang="ru-RU" sz="1100" b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«О бюджете Елизовского городского поселения на 2022 год </a:t>
          </a:r>
          <a:endParaRPr lang="ru-RU" sz="1200">
            <a:effectLst/>
            <a:latin typeface="Times New Roman" pitchFamily="18" charset="0"/>
            <a:cs typeface="Times New Roman" pitchFamily="18" charset="0"/>
          </a:endParaRPr>
        </a:p>
        <a:p>
          <a:pPr algn="r"/>
          <a:r>
            <a:rPr lang="ru-RU" sz="1100" b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и плановый период 2023-2024 </a:t>
          </a:r>
          <a:r>
            <a:rPr lang="ru-RU" sz="1100" b="0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годов</a:t>
          </a:r>
          <a:r>
            <a:rPr lang="ru-RU" sz="1100" b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», </a:t>
          </a:r>
          <a:endParaRPr lang="ru-RU" sz="1200">
            <a:effectLst/>
            <a:latin typeface="Times New Roman" pitchFamily="18" charset="0"/>
            <a:cs typeface="Times New Roman" pitchFamily="18" charset="0"/>
          </a:endParaRPr>
        </a:p>
        <a:p>
          <a:pPr algn="r"/>
          <a:r>
            <a:rPr lang="ru-RU" sz="1100" b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принятого Решением Собрания депутатов Елизовского </a:t>
          </a:r>
          <a:endParaRPr lang="ru-RU" sz="1200">
            <a:effectLst/>
            <a:latin typeface="Times New Roman" pitchFamily="18" charset="0"/>
            <a:cs typeface="Times New Roman" pitchFamily="18" charset="0"/>
          </a:endParaRPr>
        </a:p>
        <a:p>
          <a:pPr algn="r"/>
          <a:r>
            <a:rPr lang="ru-RU" sz="1100" b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городского поселения от 23 декабря 2021 года  №60</a:t>
          </a:r>
          <a:r>
            <a:rPr lang="ru-RU" sz="1200" b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»</a:t>
          </a:r>
          <a:endParaRPr lang="ru-RU" sz="1200">
            <a:solidFill>
              <a:schemeClr val="dk1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pPr marL="0" indent="0" algn="r"/>
          <a:endParaRPr lang="ru-RU" sz="1000" b="0">
            <a:solidFill>
              <a:schemeClr val="dk1"/>
            </a:solidFill>
            <a:latin typeface="Times New Roman" pitchFamily="18" charset="0"/>
            <a:ea typeface="+mn-ea"/>
            <a:cs typeface="Times New Roman" pitchFamily="18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4,5%20%20&#1056;&#1072;&#1089;&#1093;&#1086;&#1076;&#1099;%20&#1074;&#1077;&#1076;&#1086;&#1084;&#1089;&#1090;&#1074;&#1077;&#1085;&#1085;&#1072;&#110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4"/>
      <sheetName val="прил 5"/>
    </sheetNames>
    <sheetDataSet>
      <sheetData sheetId="0"/>
      <sheetData sheetId="1">
        <row r="18">
          <cell r="G18">
            <v>26975.185000000001</v>
          </cell>
        </row>
        <row r="26">
          <cell r="G26">
            <v>80493.223079999996</v>
          </cell>
        </row>
        <row r="38">
          <cell r="G38">
            <v>42668.500919999999</v>
          </cell>
        </row>
        <row r="47">
          <cell r="G47">
            <v>400</v>
          </cell>
        </row>
        <row r="51">
          <cell r="G51">
            <v>52342.59708</v>
          </cell>
        </row>
        <row r="125">
          <cell r="G125">
            <v>2630</v>
          </cell>
        </row>
        <row r="132">
          <cell r="G132">
            <v>4210</v>
          </cell>
        </row>
        <row r="139">
          <cell r="G139">
            <v>43688.764999999999</v>
          </cell>
        </row>
        <row r="156">
          <cell r="G156">
            <v>3100</v>
          </cell>
        </row>
        <row r="164">
          <cell r="G164">
            <v>72792.124800000005</v>
          </cell>
        </row>
        <row r="186">
          <cell r="G186">
            <v>264667.34840000002</v>
          </cell>
        </row>
        <row r="198">
          <cell r="G198">
            <v>346310.17177999998</v>
          </cell>
        </row>
        <row r="231">
          <cell r="G231">
            <v>48086.801019999992</v>
          </cell>
        </row>
        <row r="253">
          <cell r="G253">
            <v>4968.72199</v>
          </cell>
        </row>
        <row r="272">
          <cell r="G272">
            <v>220</v>
          </cell>
        </row>
        <row r="280">
          <cell r="G280">
            <v>34510.526749999997</v>
          </cell>
        </row>
        <row r="294">
          <cell r="G294">
            <v>4148.7312000000002</v>
          </cell>
        </row>
        <row r="298">
          <cell r="G298">
            <v>67082.5193</v>
          </cell>
        </row>
        <row r="315">
          <cell r="G315">
            <v>22211.283299999999</v>
          </cell>
        </row>
        <row r="326">
          <cell r="G326">
            <v>500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52"/>
  <sheetViews>
    <sheetView tabSelected="1" zoomScale="120" zoomScaleNormal="120" workbookViewId="0">
      <selection activeCell="C2" sqref="C2:D3"/>
    </sheetView>
  </sheetViews>
  <sheetFormatPr defaultRowHeight="15.75" x14ac:dyDescent="0.2"/>
  <cols>
    <col min="1" max="1" width="8.85546875" style="15" bestFit="1" customWidth="1"/>
    <col min="2" max="2" width="12" style="15" bestFit="1" customWidth="1"/>
    <col min="3" max="3" width="70.140625" style="20" customWidth="1"/>
    <col min="4" max="4" width="18.85546875" style="25" customWidth="1"/>
    <col min="5" max="6" width="9.140625" style="3" customWidth="1"/>
  </cols>
  <sheetData>
    <row r="2" spans="1:6" x14ac:dyDescent="0.2">
      <c r="C2" s="32" t="s">
        <v>51</v>
      </c>
      <c r="D2" s="32"/>
    </row>
    <row r="3" spans="1:6" ht="78" customHeight="1" x14ac:dyDescent="0.2">
      <c r="C3" s="32"/>
      <c r="D3" s="32"/>
    </row>
    <row r="6" spans="1:6" x14ac:dyDescent="0.2">
      <c r="C6" s="33"/>
      <c r="D6" s="33"/>
    </row>
    <row r="8" spans="1:6" ht="12.75" customHeight="1" x14ac:dyDescent="0.2">
      <c r="C8" s="17"/>
      <c r="D8" s="24"/>
    </row>
    <row r="9" spans="1:6" ht="12.2" customHeight="1" x14ac:dyDescent="0.2">
      <c r="C9" s="35"/>
      <c r="D9" s="35"/>
    </row>
    <row r="10" spans="1:6" ht="21.75" customHeight="1" x14ac:dyDescent="0.2">
      <c r="C10" s="35"/>
      <c r="D10" s="35"/>
    </row>
    <row r="11" spans="1:6" x14ac:dyDescent="0.2">
      <c r="C11" s="35"/>
      <c r="D11" s="35"/>
    </row>
    <row r="12" spans="1:6" ht="58.7" customHeight="1" x14ac:dyDescent="0.2">
      <c r="A12" s="36" t="s">
        <v>46</v>
      </c>
      <c r="B12" s="36"/>
      <c r="C12" s="36"/>
      <c r="D12" s="36"/>
    </row>
    <row r="13" spans="1:6" x14ac:dyDescent="0.2">
      <c r="D13" s="31" t="s">
        <v>35</v>
      </c>
    </row>
    <row r="14" spans="1:6" s="11" customFormat="1" ht="31.5" x14ac:dyDescent="0.25">
      <c r="A14" s="12" t="s">
        <v>21</v>
      </c>
      <c r="B14" s="12" t="s">
        <v>22</v>
      </c>
      <c r="C14" s="9"/>
      <c r="D14" s="21" t="s">
        <v>41</v>
      </c>
      <c r="E14" s="10"/>
      <c r="F14" s="10"/>
    </row>
    <row r="15" spans="1:6" s="6" customFormat="1" x14ac:dyDescent="0.2">
      <c r="A15" s="13" t="s">
        <v>3</v>
      </c>
      <c r="B15" s="12"/>
      <c r="C15" s="1" t="s">
        <v>2</v>
      </c>
      <c r="D15" s="27">
        <f>SUM(D16:D20)</f>
        <v>202879.50607999999</v>
      </c>
      <c r="E15" s="5"/>
      <c r="F15" s="5"/>
    </row>
    <row r="16" spans="1:6" s="8" customFormat="1" ht="47.25" x14ac:dyDescent="0.2">
      <c r="A16" s="14" t="s">
        <v>3</v>
      </c>
      <c r="B16" s="4" t="s">
        <v>18</v>
      </c>
      <c r="C16" s="2" t="s">
        <v>31</v>
      </c>
      <c r="D16" s="29">
        <f>'[1]прил 5'!$G$18</f>
        <v>26975.185000000001</v>
      </c>
      <c r="E16" s="7"/>
      <c r="F16" s="7"/>
    </row>
    <row r="17" spans="1:6" s="8" customFormat="1" ht="47.25" x14ac:dyDescent="0.2">
      <c r="A17" s="14" t="s">
        <v>3</v>
      </c>
      <c r="B17" s="4" t="s">
        <v>5</v>
      </c>
      <c r="C17" s="2" t="s">
        <v>30</v>
      </c>
      <c r="D17" s="29">
        <f>'[1]прил 5'!$G$26</f>
        <v>80493.223079999996</v>
      </c>
      <c r="E17" s="7"/>
      <c r="F17" s="7"/>
    </row>
    <row r="18" spans="1:6" s="8" customFormat="1" ht="31.5" x14ac:dyDescent="0.2">
      <c r="A18" s="14" t="s">
        <v>3</v>
      </c>
      <c r="B18" s="4" t="s">
        <v>23</v>
      </c>
      <c r="C18" s="2" t="s">
        <v>32</v>
      </c>
      <c r="D18" s="29">
        <f>'[1]прил 5'!$G$38</f>
        <v>42668.500919999999</v>
      </c>
      <c r="E18" s="7"/>
      <c r="F18" s="7"/>
    </row>
    <row r="19" spans="1:6" s="8" customFormat="1" x14ac:dyDescent="0.25">
      <c r="A19" s="14" t="s">
        <v>3</v>
      </c>
      <c r="B19" s="4" t="s">
        <v>27</v>
      </c>
      <c r="C19" s="22" t="s">
        <v>13</v>
      </c>
      <c r="D19" s="29">
        <f>'[1]прил 5'!$G$47</f>
        <v>400</v>
      </c>
      <c r="E19" s="7"/>
      <c r="F19" s="7"/>
    </row>
    <row r="20" spans="1:6" s="8" customFormat="1" x14ac:dyDescent="0.2">
      <c r="A20" s="14" t="s">
        <v>3</v>
      </c>
      <c r="B20" s="4" t="s">
        <v>28</v>
      </c>
      <c r="C20" s="2" t="s">
        <v>14</v>
      </c>
      <c r="D20" s="29">
        <f>'[1]прил 5'!$G$51</f>
        <v>52342.59708</v>
      </c>
      <c r="E20" s="7"/>
      <c r="F20" s="7"/>
    </row>
    <row r="21" spans="1:6" s="6" customFormat="1" ht="31.5" x14ac:dyDescent="0.2">
      <c r="A21" s="13" t="s">
        <v>18</v>
      </c>
      <c r="B21" s="12"/>
      <c r="C21" s="1" t="s">
        <v>19</v>
      </c>
      <c r="D21" s="27">
        <f>D22</f>
        <v>2630</v>
      </c>
      <c r="E21" s="5"/>
      <c r="F21" s="5"/>
    </row>
    <row r="22" spans="1:6" s="8" customFormat="1" ht="37.5" customHeight="1" x14ac:dyDescent="0.2">
      <c r="A22" s="14" t="s">
        <v>18</v>
      </c>
      <c r="B22" s="4" t="s">
        <v>17</v>
      </c>
      <c r="C22" s="2" t="s">
        <v>43</v>
      </c>
      <c r="D22" s="29">
        <f>'[1]прил 5'!$G$125</f>
        <v>2630</v>
      </c>
      <c r="E22" s="7"/>
      <c r="F22" s="7"/>
    </row>
    <row r="23" spans="1:6" s="6" customFormat="1" x14ac:dyDescent="0.2">
      <c r="A23" s="13" t="s">
        <v>5</v>
      </c>
      <c r="B23" s="12"/>
      <c r="C23" s="1" t="s">
        <v>4</v>
      </c>
      <c r="D23" s="27">
        <f>D24+D25+D26</f>
        <v>50998.764999999999</v>
      </c>
      <c r="E23" s="5"/>
      <c r="F23" s="5"/>
    </row>
    <row r="24" spans="1:6" s="19" customFormat="1" x14ac:dyDescent="0.2">
      <c r="A24" s="14" t="s">
        <v>5</v>
      </c>
      <c r="B24" s="4" t="s">
        <v>11</v>
      </c>
      <c r="C24" s="2" t="s">
        <v>38</v>
      </c>
      <c r="D24" s="29">
        <f>'[1]прил 5'!$G$132</f>
        <v>4210</v>
      </c>
      <c r="E24" s="18"/>
      <c r="F24" s="18"/>
    </row>
    <row r="25" spans="1:6" s="19" customFormat="1" x14ac:dyDescent="0.2">
      <c r="A25" s="14" t="s">
        <v>5</v>
      </c>
      <c r="B25" s="4" t="s">
        <v>12</v>
      </c>
      <c r="C25" s="2" t="s">
        <v>34</v>
      </c>
      <c r="D25" s="29">
        <f>'[1]прил 5'!$G$139</f>
        <v>43688.764999999999</v>
      </c>
      <c r="E25" s="18"/>
      <c r="F25" s="18"/>
    </row>
    <row r="26" spans="1:6" s="19" customFormat="1" x14ac:dyDescent="0.2">
      <c r="A26" s="14" t="s">
        <v>5</v>
      </c>
      <c r="B26" s="4" t="s">
        <v>39</v>
      </c>
      <c r="C26" s="2" t="s">
        <v>40</v>
      </c>
      <c r="D26" s="29">
        <f>'[1]прил 5'!$G$156</f>
        <v>3100</v>
      </c>
      <c r="E26" s="18"/>
      <c r="F26" s="18"/>
    </row>
    <row r="27" spans="1:6" s="6" customFormat="1" x14ac:dyDescent="0.2">
      <c r="A27" s="13" t="s">
        <v>7</v>
      </c>
      <c r="B27" s="12"/>
      <c r="C27" s="1" t="s">
        <v>6</v>
      </c>
      <c r="D27" s="30">
        <f>SUM(D28:D31)</f>
        <v>731856.446</v>
      </c>
      <c r="E27" s="5"/>
      <c r="F27" s="5"/>
    </row>
    <row r="28" spans="1:6" s="19" customFormat="1" x14ac:dyDescent="0.2">
      <c r="A28" s="14" t="s">
        <v>7</v>
      </c>
      <c r="B28" s="4" t="s">
        <v>3</v>
      </c>
      <c r="C28" s="2" t="s">
        <v>0</v>
      </c>
      <c r="D28" s="29">
        <f>'[1]прил 5'!$G$164</f>
        <v>72792.124800000005</v>
      </c>
      <c r="E28" s="18"/>
      <c r="F28" s="18"/>
    </row>
    <row r="29" spans="1:6" s="8" customFormat="1" x14ac:dyDescent="0.2">
      <c r="A29" s="14" t="s">
        <v>7</v>
      </c>
      <c r="B29" s="4" t="s">
        <v>24</v>
      </c>
      <c r="C29" s="2" t="s">
        <v>8</v>
      </c>
      <c r="D29" s="29">
        <f>'[1]прил 5'!$G$186</f>
        <v>264667.34840000002</v>
      </c>
      <c r="E29" s="7"/>
      <c r="F29" s="7"/>
    </row>
    <row r="30" spans="1:6" s="8" customFormat="1" x14ac:dyDescent="0.2">
      <c r="A30" s="14" t="s">
        <v>7</v>
      </c>
      <c r="B30" s="4" t="s">
        <v>18</v>
      </c>
      <c r="C30" s="2" t="s">
        <v>25</v>
      </c>
      <c r="D30" s="29">
        <f>'[1]прил 5'!$G$198</f>
        <v>346310.17177999998</v>
      </c>
      <c r="E30" s="7"/>
      <c r="F30" s="7"/>
    </row>
    <row r="31" spans="1:6" s="8" customFormat="1" x14ac:dyDescent="0.2">
      <c r="A31" s="14" t="s">
        <v>7</v>
      </c>
      <c r="B31" s="4" t="s">
        <v>7</v>
      </c>
      <c r="C31" s="2" t="s">
        <v>9</v>
      </c>
      <c r="D31" s="29">
        <f>'[1]прил 5'!$G$231</f>
        <v>48086.801019999992</v>
      </c>
      <c r="E31" s="7"/>
      <c r="F31" s="7"/>
    </row>
    <row r="32" spans="1:6" s="6" customFormat="1" x14ac:dyDescent="0.2">
      <c r="A32" s="12" t="s">
        <v>23</v>
      </c>
      <c r="B32" s="13"/>
      <c r="C32" s="1" t="s">
        <v>44</v>
      </c>
      <c r="D32" s="30">
        <f>D33</f>
        <v>4968.72199</v>
      </c>
      <c r="E32" s="5"/>
      <c r="F32" s="5"/>
    </row>
    <row r="33" spans="1:6" s="8" customFormat="1" x14ac:dyDescent="0.2">
      <c r="A33" s="14" t="s">
        <v>23</v>
      </c>
      <c r="B33" s="4" t="s">
        <v>7</v>
      </c>
      <c r="C33" s="2" t="s">
        <v>45</v>
      </c>
      <c r="D33" s="29">
        <f>'[1]прил 5'!$G$253</f>
        <v>4968.72199</v>
      </c>
      <c r="E33" s="7"/>
      <c r="F33" s="7"/>
    </row>
    <row r="34" spans="1:6" s="6" customFormat="1" x14ac:dyDescent="0.2">
      <c r="A34" s="12" t="s">
        <v>10</v>
      </c>
      <c r="B34" s="13"/>
      <c r="C34" s="1" t="s">
        <v>36</v>
      </c>
      <c r="D34" s="30">
        <f>D35</f>
        <v>220</v>
      </c>
      <c r="E34" s="5"/>
      <c r="F34" s="5"/>
    </row>
    <row r="35" spans="1:6" s="8" customFormat="1" x14ac:dyDescent="0.2">
      <c r="A35" s="14" t="s">
        <v>10</v>
      </c>
      <c r="B35" s="4" t="s">
        <v>10</v>
      </c>
      <c r="C35" s="2" t="s">
        <v>42</v>
      </c>
      <c r="D35" s="29">
        <f>'[1]прил 5'!$G$272</f>
        <v>220</v>
      </c>
      <c r="E35" s="7"/>
      <c r="F35" s="7"/>
    </row>
    <row r="36" spans="1:6" s="6" customFormat="1" x14ac:dyDescent="0.25">
      <c r="A36" s="13" t="s">
        <v>11</v>
      </c>
      <c r="B36" s="12"/>
      <c r="C36" s="23" t="s">
        <v>33</v>
      </c>
      <c r="D36" s="27">
        <f>D37</f>
        <v>34510.526749999997</v>
      </c>
      <c r="E36" s="5"/>
      <c r="F36" s="5"/>
    </row>
    <row r="37" spans="1:6" s="8" customFormat="1" x14ac:dyDescent="0.2">
      <c r="A37" s="14" t="s">
        <v>11</v>
      </c>
      <c r="B37" s="4" t="s">
        <v>3</v>
      </c>
      <c r="C37" s="2" t="s">
        <v>1</v>
      </c>
      <c r="D37" s="29">
        <f>'[1]прил 5'!$G$280</f>
        <v>34510.526749999997</v>
      </c>
      <c r="E37" s="7"/>
      <c r="F37" s="7"/>
    </row>
    <row r="38" spans="1:6" s="6" customFormat="1" x14ac:dyDescent="0.2">
      <c r="A38" s="13" t="s">
        <v>17</v>
      </c>
      <c r="B38" s="12"/>
      <c r="C38" s="1" t="s">
        <v>16</v>
      </c>
      <c r="D38" s="27">
        <f>D40+D39</f>
        <v>71231.250499999995</v>
      </c>
      <c r="E38" s="5"/>
      <c r="F38" s="5"/>
    </row>
    <row r="39" spans="1:6" s="8" customFormat="1" x14ac:dyDescent="0.2">
      <c r="A39" s="4" t="s">
        <v>17</v>
      </c>
      <c r="B39" s="14" t="s">
        <v>3</v>
      </c>
      <c r="C39" s="2" t="s">
        <v>26</v>
      </c>
      <c r="D39" s="28">
        <f>'[1]прил 5'!$G$294</f>
        <v>4148.7312000000002</v>
      </c>
      <c r="E39" s="7"/>
      <c r="F39" s="7"/>
    </row>
    <row r="40" spans="1:6" s="19" customFormat="1" x14ac:dyDescent="0.2">
      <c r="A40" s="14">
        <v>10</v>
      </c>
      <c r="B40" s="4" t="s">
        <v>18</v>
      </c>
      <c r="C40" s="2" t="s">
        <v>15</v>
      </c>
      <c r="D40" s="29">
        <f>'[1]прил 5'!$G$298</f>
        <v>67082.5193</v>
      </c>
      <c r="E40" s="18"/>
      <c r="F40" s="18"/>
    </row>
    <row r="41" spans="1:6" s="19" customFormat="1" x14ac:dyDescent="0.2">
      <c r="A41" s="12" t="s">
        <v>27</v>
      </c>
      <c r="B41" s="13"/>
      <c r="C41" s="1" t="s">
        <v>20</v>
      </c>
      <c r="D41" s="30">
        <f>D42</f>
        <v>22211.283299999999</v>
      </c>
      <c r="E41" s="18"/>
      <c r="F41" s="18"/>
    </row>
    <row r="42" spans="1:6" s="19" customFormat="1" x14ac:dyDescent="0.2">
      <c r="A42" s="14" t="s">
        <v>27</v>
      </c>
      <c r="B42" s="4" t="s">
        <v>3</v>
      </c>
      <c r="C42" s="2" t="s">
        <v>29</v>
      </c>
      <c r="D42" s="29">
        <f>'[1]прил 5'!$G$315</f>
        <v>22211.283299999999</v>
      </c>
      <c r="E42" s="18"/>
      <c r="F42" s="18"/>
    </row>
    <row r="43" spans="1:6" s="19" customFormat="1" ht="31.5" x14ac:dyDescent="0.2">
      <c r="A43" s="12" t="s">
        <v>48</v>
      </c>
      <c r="B43" s="4"/>
      <c r="C43" s="1" t="s">
        <v>49</v>
      </c>
      <c r="D43" s="30">
        <f>D44</f>
        <v>500</v>
      </c>
      <c r="E43" s="18"/>
      <c r="F43" s="18"/>
    </row>
    <row r="44" spans="1:6" s="19" customFormat="1" x14ac:dyDescent="0.2">
      <c r="A44" s="14" t="s">
        <v>48</v>
      </c>
      <c r="B44" s="4" t="s">
        <v>18</v>
      </c>
      <c r="C44" s="2" t="s">
        <v>50</v>
      </c>
      <c r="D44" s="29">
        <f>'[1]прил 5'!$G$326</f>
        <v>500</v>
      </c>
      <c r="E44" s="18"/>
      <c r="F44" s="18"/>
    </row>
    <row r="45" spans="1:6" s="6" customFormat="1" x14ac:dyDescent="0.25">
      <c r="A45" s="34" t="s">
        <v>37</v>
      </c>
      <c r="B45" s="34"/>
      <c r="C45" s="34"/>
      <c r="D45" s="30">
        <f>D15+D21+D23+D27+D32+D36+D34+D38+D41+D43</f>
        <v>1122006.4996199999</v>
      </c>
      <c r="E45" s="5" t="s">
        <v>47</v>
      </c>
      <c r="F45" s="5"/>
    </row>
    <row r="46" spans="1:6" s="8" customFormat="1" x14ac:dyDescent="0.2">
      <c r="A46" s="15"/>
      <c r="B46" s="15"/>
      <c r="C46" s="7"/>
      <c r="D46" s="26"/>
      <c r="E46" s="7"/>
      <c r="F46" s="7"/>
    </row>
    <row r="48" spans="1:6" s="8" customFormat="1" x14ac:dyDescent="0.2">
      <c r="A48" s="15"/>
      <c r="B48" s="15"/>
      <c r="C48" s="7"/>
      <c r="D48" s="26"/>
      <c r="E48" s="7"/>
      <c r="F48" s="7"/>
    </row>
    <row r="49" spans="1:6" s="8" customFormat="1" x14ac:dyDescent="0.2">
      <c r="A49" s="16"/>
      <c r="B49" s="15"/>
      <c r="C49" s="7"/>
      <c r="D49" s="26"/>
      <c r="E49" s="7"/>
      <c r="F49" s="7"/>
    </row>
    <row r="50" spans="1:6" s="8" customFormat="1" x14ac:dyDescent="0.2">
      <c r="A50" s="16"/>
      <c r="B50" s="15"/>
      <c r="C50" s="7"/>
      <c r="D50" s="26"/>
      <c r="E50" s="7"/>
      <c r="F50" s="7"/>
    </row>
    <row r="51" spans="1:6" s="8" customFormat="1" x14ac:dyDescent="0.2">
      <c r="A51" s="16"/>
      <c r="B51" s="15"/>
      <c r="C51" s="7"/>
      <c r="D51" s="26"/>
      <c r="E51" s="7"/>
      <c r="F51" s="7"/>
    </row>
    <row r="52" spans="1:6" s="8" customFormat="1" x14ac:dyDescent="0.2">
      <c r="A52" s="16"/>
      <c r="B52" s="15"/>
      <c r="C52" s="7"/>
      <c r="D52" s="26"/>
      <c r="E52" s="7"/>
      <c r="F52" s="7"/>
    </row>
  </sheetData>
  <mergeCells count="7">
    <mergeCell ref="C2:D3"/>
    <mergeCell ref="C6:D6"/>
    <mergeCell ref="A45:C45"/>
    <mergeCell ref="C9:D9"/>
    <mergeCell ref="C10:D10"/>
    <mergeCell ref="C11:D11"/>
    <mergeCell ref="A12:D12"/>
  </mergeCells>
  <phoneticPr fontId="4" type="noConversion"/>
  <pageMargins left="0.75" right="0.75" top="1" bottom="1" header="0.5" footer="0.5"/>
  <pageSetup paperSize="9" scale="7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Эникей</dc:creator>
  <cp:lastModifiedBy>user</cp:lastModifiedBy>
  <cp:lastPrinted>2022-02-08T23:50:30Z</cp:lastPrinted>
  <dcterms:created xsi:type="dcterms:W3CDTF">2007-10-24T07:40:42Z</dcterms:created>
  <dcterms:modified xsi:type="dcterms:W3CDTF">2022-04-28T00:57:50Z</dcterms:modified>
</cp:coreProperties>
</file>