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  <sheet name="МП" sheetId="2" r:id="rId2"/>
  </sheets>
  <definedNames>
    <definedName name="_xlnm.Print_Area" localSheetId="0">'Приложение 8'!$A$1:$C$18</definedName>
  </definedNames>
  <calcPr fullCalcOnLoad="1"/>
</workbook>
</file>

<file path=xl/sharedStrings.xml><?xml version="1.0" encoding="utf-8"?>
<sst xmlns="http://schemas.openxmlformats.org/spreadsheetml/2006/main" count="108" uniqueCount="71">
  <si>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</si>
  <si>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</si>
  <si>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</si>
  <si>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</si>
  <si>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</si>
  <si>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Годовой объем ассигнований</t>
  </si>
  <si>
    <t xml:space="preserve">Распределение бюджетных ассигнований на реализацию муниципальных программ Елизовского городского поселения на 2016 год </t>
  </si>
  <si>
    <t>"Физическая культура, спорт, молодежная политика, отдых  и оздоровление детей в Елизовском городском поселении в 2016 году"</t>
  </si>
  <si>
    <t>"Развитие культуры в Елизовском городском поселении в 2015 -2016 годы"</t>
  </si>
  <si>
    <t>Сводный реестр проектов муниципальных программ  Елизовского городского поселения на  2016 год</t>
  </si>
  <si>
    <t>Наименование муниципальной программы/Подпрограммы</t>
  </si>
  <si>
    <t>Период реализации Программы</t>
  </si>
  <si>
    <t>Наименование Государственной программы (в рамках которой реализуется МП)</t>
  </si>
  <si>
    <t xml:space="preserve">Муниципальный заказчик                                        (заказчик-координатор) Программы </t>
  </si>
  <si>
    <t>Объемы финансирования на 2016 год, тыс. рублей</t>
  </si>
  <si>
    <t>Всего</t>
  </si>
  <si>
    <t>федеральный бюджет</t>
  </si>
  <si>
    <t>краевой бюджет</t>
  </si>
  <si>
    <t>местный бюджет</t>
  </si>
  <si>
    <t>внебюдж. источники</t>
  </si>
  <si>
    <t>2016г.</t>
  </si>
  <si>
    <t>"Физическая культура, спорт, молодежная политика, отдых  и оздоровление детей в Камчатском крае на 2014-2018 годы"</t>
  </si>
  <si>
    <t>Отдел по культуре, молодежной политике, физической культуре и спорту администрации ЕГП</t>
  </si>
  <si>
    <t>Подпрограмма 1 "Развитие массовой физической культуры и спорта в Елизовском городском поселении в 2016 году"</t>
  </si>
  <si>
    <t>"-"</t>
  </si>
  <si>
    <t>Подпрограмма 5 "Молодежь в Елизовском городском поселении в 2016 году"</t>
  </si>
  <si>
    <t>2015г.-2016г.</t>
  </si>
  <si>
    <t>"Развитие культуры в Камчатском крае на 2014-2018 годы"</t>
  </si>
  <si>
    <t>Подпрограмма 3 "Традиционная культура и народное творчество в Елизовском городском поселении в 2016 году"</t>
  </si>
  <si>
    <t>«Проведение восстановительного ремонта жилых помещений муниципального жилищного фонда в Елизовском городском поселении в 2016 году»</t>
  </si>
  <si>
    <t>Управление жилищно-коммунального хозяйства администрации ЕГП</t>
  </si>
  <si>
    <t>«Управление и распоряжение муниципальным имуществом в Елизовском городском поселении на 2016 год»</t>
  </si>
  <si>
    <t>Отдел имущественных отношений администрации ЕГП</t>
  </si>
  <si>
    <t>«Охрана окружающей среды, воспроизводство и использование природных ресурсов в Елизовском городском поселении на 2016 год»</t>
  </si>
  <si>
    <t>«Охрана окружающей среды, воспроизводство и использование природных ресурсов в Камчатском крае на 2014-2018 годы»</t>
  </si>
  <si>
    <t>Подпрограмма 1 "Охрана окружающей среды и обеспечение экологической безопасности в Елизовском городском поселении в 2016 году"</t>
  </si>
  <si>
    <t>«Развитие транспортной системы в  Елизовском городском поселении в 2016 году»</t>
  </si>
  <si>
    <t>«Развитие транспортной системы в  Камчатском крае на 2014-2025 годы»</t>
  </si>
  <si>
    <t>Управление архитектуры и градостраительства администрации ЕГП</t>
  </si>
  <si>
    <t>Подпрограмма 1 «Развитие дорожного хозяйства в Елизовском городском поселении в 2016 году»</t>
  </si>
  <si>
    <t>«Обеспечение доступным и комфортным жильем жителей Елизовского городского поселения в 2016 году»</t>
  </si>
  <si>
    <t>«Обеспечение доступным и комфортным жильем жителей Камчатского края на 2014-2018 годы»</t>
  </si>
  <si>
    <t>Управление жилищно-коммунального хозяйства, Управление архитектуры и градостраительства, Отдел по культуре, молодежной политике, физической культуре и спорту администрации ЕГП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</si>
  <si>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"Стимулирование  развития жилищного  строительства  в 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</si>
  <si>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2</t>
    </r>
    <r>
      <rPr>
        <sz val="11"/>
        <color indexed="8"/>
        <rFont val="Times New Roman"/>
        <family val="1"/>
      </rPr>
      <t xml:space="preserve"> "Повышение устойчивости жилых домов,  основных объектов и систем жизнеобеспечения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</si>
  <si>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3</t>
    </r>
    <r>
      <rPr>
        <sz val="11"/>
        <color indexed="8"/>
        <rFont val="Times New Roman"/>
        <family val="1"/>
      </rPr>
      <t xml:space="preserve"> "Адресная программа  по переселению граждан из аварийного жилищного фонда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</si>
  <si>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5</t>
    </r>
    <r>
      <rPr>
        <sz val="11"/>
        <color indexed="8"/>
        <rFont val="Times New Roman"/>
        <family val="1"/>
      </rPr>
      <t xml:space="preserve"> "Переселение граждан из аварийных жилых домов и непригодных для проживания жилых помещений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</si>
  <si>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6</t>
    </r>
    <r>
      <rPr>
        <sz val="11"/>
        <color indexed="8"/>
        <rFont val="Times New Roman"/>
        <family val="1"/>
      </rPr>
      <t xml:space="preserve"> "Обеспечение жильем  молодых семей в Елизовском городском  поселении в 2016 году"</t>
    </r>
  </si>
  <si>
    <t>«Профилактика правонарушений, терроризма, экстремизма, наркомании и алкоголизма в Елизовском городском поселении в 2016 году</t>
  </si>
  <si>
    <t>«Профилактика правонарушений, терроризма, экстремизма, наркомании и алкоголизма в Камчатском крае на 2014-2018 годы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</si>
  <si>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«Профилактика правонарушений, преступлений и повышение безопасности дорожного движения в Елизовском городском поселении в 2016 году»</t>
    </r>
  </si>
  <si>
    <r>
      <rPr>
        <b/>
        <sz val="11"/>
        <color indexed="8"/>
        <rFont val="Times New Roman"/>
        <family val="1"/>
      </rPr>
      <t xml:space="preserve">Подпрограмма 3 </t>
    </r>
    <r>
      <rPr>
        <sz val="11"/>
        <color indexed="8"/>
        <rFont val="Times New Roman"/>
        <family val="1"/>
      </rPr>
      <t>«Профилактика терроризма и экстремизма в Елизовском городском поселении в 2016 году»</t>
    </r>
  </si>
  <si>
    <t>Управление делами администрации ЕГП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</si>
  <si>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году»</t>
  </si>
  <si>
    <t>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годы»</t>
  </si>
  <si>
    <t>Управление жилищно-коммунального хозяйства, Управление архитектуры и градостраительства  администрации ЕГП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</si>
  <si>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«Энергосбережение и повышение энергетической эффективности объектов жилищного фонда в Елизовском городском по-селении на 2016 год»;</t>
    </r>
  </si>
  <si>
    <r>
      <rPr>
        <b/>
        <sz val="11"/>
        <color indexed="8"/>
        <rFont val="Times New Roman"/>
        <family val="1"/>
      </rPr>
      <t>Подпрограмма 2</t>
    </r>
    <r>
      <rPr>
        <sz val="11"/>
        <color indexed="8"/>
        <rFont val="Times New Roman"/>
        <family val="1"/>
      </rPr>
      <t xml:space="preserve"> «Чистая вода в Елизовском городском поселении в 2016 году»</t>
    </r>
  </si>
  <si>
    <r>
      <rPr>
        <b/>
        <sz val="11"/>
        <color indexed="8"/>
        <rFont val="Times New Roman"/>
        <family val="1"/>
      </rPr>
      <t xml:space="preserve">Подпрограмма 3 </t>
    </r>
    <r>
      <rPr>
        <sz val="11"/>
        <color indexed="8"/>
        <rFont val="Times New Roman"/>
        <family val="1"/>
      </rPr>
      <t>«Благоустройство территории Елизовского городского поселения в 2016 году»</t>
    </r>
  </si>
  <si>
    <t>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</t>
  </si>
  <si>
    <t>"Защита населения, территории от чрезвычайных ситуаций, обеспечение пожарной безопасности, развитие гражданской обороны  и поддержка Российского казачества на 2014-2018 годы на территории Камчатского края"</t>
  </si>
  <si>
    <t>Управление делами,                                                 Управление архитектуры и градостраительства администрации ЕГП</t>
  </si>
  <si>
    <t>Подпрограмма 2 "Снижение рисков и смягчение последствий чрезвычайных ситуаций природного и техногенного характера в Елизовском городском поселении"</t>
  </si>
  <si>
    <t>Подпрограмма 3 "Обеспечение пожарной безопасности в Елизовском городском поселении"</t>
  </si>
  <si>
    <t>Управление архитектуры и градостраительства,                                                      Управление делами администрации ЕГП</t>
  </si>
  <si>
    <t>Подпрограмма 4 "Развитие гражданской обороны и обеспечение радиационной, химической и биологической безопасности в Елизовском городском поселении"</t>
  </si>
  <si>
    <t>"Развитие субъектов малого и среднего предпринимательства в Елизовском городском поселении в 2016 году"</t>
  </si>
  <si>
    <t>Администрация Елизовского городского поселения</t>
  </si>
  <si>
    <t>ИТОГО</t>
  </si>
  <si>
    <t>Муниципальная программа "Капитальный ремонт объектов муниципального жилищного фонда в Елизовском городском поселении в 2016 году"</t>
  </si>
  <si>
    <t>Муниципальная программа "Охрана окружающей среды, воспроизводство и использование природных ресурсов в Елизовском городском поселении в 2016 году"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</si>
</sst>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"/>
    <numFmt numFmtId="167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0</xdr:row>
      <xdr:rowOff>123825</xdr:rowOff>
    </xdr:from>
    <xdr:to>
      <xdr:col>2</xdr:col>
      <xdr:colOff>1752600</xdr:colOff>
      <xdr:row>0</xdr:row>
      <xdr:rowOff>1114425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3000375" y="123825"/>
          <a:ext cx="56769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62" bestFit="1" customWidth="1"/>
    <col min="2" max="2" width="97.7109375" style="1" customWidth="1"/>
    <col min="3" max="3" width="29.140625" style="63" customWidth="1"/>
    <col min="4" max="4" width="17.7109375" style="1" customWidth="1"/>
    <col min="5" max="5" width="17.00390625" style="1" customWidth="1"/>
    <col min="6" max="6" width="18.28125" style="1" customWidth="1"/>
    <col min="7" max="16384" width="9.140625" style="1" customWidth="1"/>
  </cols>
  <sheetData>
    <row r="1" ht="96.75" customHeight="1"/>
    <row r="2" spans="1:4" ht="60" customHeight="1">
      <c r="A2" s="71" t="s">
        <v>6</v>
      </c>
      <c r="B2" s="71"/>
      <c r="C2" s="71"/>
      <c r="D2" s="65"/>
    </row>
    <row r="3" spans="1:4" ht="20.25">
      <c r="A3" s="66"/>
      <c r="B3" s="64"/>
      <c r="C3" s="67" t="s">
        <v>1</v>
      </c>
      <c r="D3" s="68"/>
    </row>
    <row r="4" spans="1:3" ht="66" customHeight="1">
      <c r="A4" s="2" t="s">
        <v>0</v>
      </c>
      <c r="B4" s="3" t="s">
        <v>2</v>
      </c>
      <c r="C4" s="3" t="s">
        <v>5</v>
      </c>
    </row>
    <row r="5" spans="1:3" ht="30.75">
      <c r="A5" s="2">
        <v>1</v>
      </c>
      <c r="B5" s="7" t="s">
        <v>7</v>
      </c>
      <c r="C5" s="4">
        <v>1027.13</v>
      </c>
    </row>
    <row r="6" spans="1:3" ht="18">
      <c r="A6" s="2">
        <v>2</v>
      </c>
      <c r="B6" s="7" t="s">
        <v>8</v>
      </c>
      <c r="C6" s="4">
        <v>936.607</v>
      </c>
    </row>
    <row r="7" spans="1:3" ht="30.75">
      <c r="A7" s="2">
        <v>3</v>
      </c>
      <c r="B7" s="7" t="s">
        <v>29</v>
      </c>
      <c r="C7" s="4">
        <v>1531.58774</v>
      </c>
    </row>
    <row r="8" spans="1:3" ht="30.75">
      <c r="A8" s="2">
        <v>4</v>
      </c>
      <c r="B8" s="7" t="s">
        <v>31</v>
      </c>
      <c r="C8" s="4">
        <v>2462.57663</v>
      </c>
    </row>
    <row r="9" spans="1:3" ht="18">
      <c r="A9" s="2">
        <v>5</v>
      </c>
      <c r="B9" s="7" t="s">
        <v>36</v>
      </c>
      <c r="C9" s="4">
        <v>386.2</v>
      </c>
    </row>
    <row r="10" spans="1:3" ht="30.75">
      <c r="A10" s="2">
        <v>6</v>
      </c>
      <c r="B10" s="7" t="s">
        <v>40</v>
      </c>
      <c r="C10" s="4">
        <v>144785.24221</v>
      </c>
    </row>
    <row r="11" spans="1:3" ht="30.75">
      <c r="A11" s="2">
        <v>7</v>
      </c>
      <c r="B11" s="8" t="s">
        <v>48</v>
      </c>
      <c r="C11" s="4">
        <v>4311.10551</v>
      </c>
    </row>
    <row r="12" spans="1:3" ht="46.5">
      <c r="A12" s="2">
        <v>8</v>
      </c>
      <c r="B12" s="7" t="s">
        <v>53</v>
      </c>
      <c r="C12" s="4">
        <f>456908.38056+244.942</f>
        <v>457153.32256</v>
      </c>
    </row>
    <row r="13" spans="1:3" ht="30.75">
      <c r="A13" s="2">
        <v>9</v>
      </c>
      <c r="B13" s="7" t="s">
        <v>59</v>
      </c>
      <c r="C13" s="4">
        <v>688.905</v>
      </c>
    </row>
    <row r="14" spans="1:3" ht="30.75">
      <c r="A14" s="2">
        <v>10</v>
      </c>
      <c r="B14" s="7" t="s">
        <v>66</v>
      </c>
      <c r="C14" s="4">
        <v>120</v>
      </c>
    </row>
    <row r="15" spans="1:6" ht="30.75">
      <c r="A15" s="2">
        <v>11</v>
      </c>
      <c r="B15" s="7" t="s">
        <v>69</v>
      </c>
      <c r="C15" s="4">
        <v>417.532</v>
      </c>
      <c r="E15" s="70"/>
      <c r="F15" s="70"/>
    </row>
    <row r="16" spans="1:6" ht="30.75">
      <c r="A16" s="2">
        <v>12</v>
      </c>
      <c r="B16" s="7" t="s">
        <v>70</v>
      </c>
      <c r="C16" s="4">
        <v>800</v>
      </c>
      <c r="E16" s="70"/>
      <c r="F16" s="70"/>
    </row>
    <row r="17" spans="1:6" ht="18">
      <c r="A17" s="2">
        <v>13</v>
      </c>
      <c r="B17" s="7" t="s">
        <v>3</v>
      </c>
      <c r="C17" s="4">
        <f>1010739.61036-SUM(C5:C16)</f>
        <v>396119.40171</v>
      </c>
      <c r="E17" s="69"/>
      <c r="F17" s="69"/>
    </row>
    <row r="18" spans="1:6" ht="18">
      <c r="A18" s="2"/>
      <c r="B18" s="5" t="s">
        <v>4</v>
      </c>
      <c r="C18" s="6">
        <f>SUM(C5:C17)</f>
        <v>1010739.61036</v>
      </c>
      <c r="E18" s="70"/>
      <c r="F18" s="70"/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9" customWidth="1"/>
    <col min="2" max="2" width="45.7109375" style="10" customWidth="1"/>
    <col min="3" max="3" width="9.00390625" style="9" customWidth="1"/>
    <col min="4" max="4" width="27.7109375" style="10" customWidth="1"/>
    <col min="5" max="5" width="33.7109375" style="10" customWidth="1"/>
    <col min="6" max="6" width="17.28125" style="10" customWidth="1"/>
    <col min="7" max="7" width="15.57421875" style="10" customWidth="1"/>
    <col min="8" max="8" width="16.8515625" style="10" customWidth="1"/>
    <col min="9" max="9" width="14.7109375" style="61" customWidth="1"/>
    <col min="10" max="10" width="13.7109375" style="10" customWidth="1"/>
    <col min="11" max="12" width="8.8515625" style="10" customWidth="1"/>
    <col min="13" max="13" width="13.28125" style="10" bestFit="1" customWidth="1"/>
    <col min="14" max="16384" width="8.8515625" style="10" customWidth="1"/>
  </cols>
  <sheetData>
    <row r="1" spans="2:11" ht="23.25" customHeight="1">
      <c r="B1" s="74" t="s">
        <v>9</v>
      </c>
      <c r="C1" s="74"/>
      <c r="D1" s="74"/>
      <c r="E1" s="74"/>
      <c r="F1" s="74"/>
      <c r="G1" s="74"/>
      <c r="H1" s="74"/>
      <c r="I1" s="74"/>
      <c r="J1" s="74"/>
      <c r="K1" s="74"/>
    </row>
    <row r="2" spans="8:10" ht="12" customHeight="1" thickBot="1">
      <c r="H2" s="75"/>
      <c r="I2" s="75"/>
      <c r="J2" s="75"/>
    </row>
    <row r="3" spans="1:10" ht="14.25" customHeight="1">
      <c r="A3" s="76" t="s">
        <v>0</v>
      </c>
      <c r="B3" s="78" t="s">
        <v>10</v>
      </c>
      <c r="C3" s="80" t="s">
        <v>11</v>
      </c>
      <c r="D3" s="82" t="s">
        <v>12</v>
      </c>
      <c r="E3" s="80" t="s">
        <v>13</v>
      </c>
      <c r="F3" s="78" t="s">
        <v>14</v>
      </c>
      <c r="G3" s="78"/>
      <c r="H3" s="78"/>
      <c r="I3" s="78"/>
      <c r="J3" s="84"/>
    </row>
    <row r="4" spans="1:16" ht="27" customHeight="1" thickBot="1">
      <c r="A4" s="77"/>
      <c r="B4" s="79"/>
      <c r="C4" s="81"/>
      <c r="D4" s="83"/>
      <c r="E4" s="81"/>
      <c r="F4" s="11" t="s">
        <v>15</v>
      </c>
      <c r="G4" s="12" t="s">
        <v>16</v>
      </c>
      <c r="H4" s="12" t="s">
        <v>17</v>
      </c>
      <c r="I4" s="12" t="s">
        <v>18</v>
      </c>
      <c r="J4" s="13" t="s">
        <v>19</v>
      </c>
      <c r="K4" s="14"/>
      <c r="L4" s="14"/>
      <c r="M4" s="14"/>
      <c r="N4" s="14"/>
      <c r="O4" s="14"/>
      <c r="P4" s="14"/>
    </row>
    <row r="5" spans="1:10" ht="63" customHeight="1">
      <c r="A5" s="16">
        <v>1</v>
      </c>
      <c r="B5" s="17" t="s">
        <v>7</v>
      </c>
      <c r="C5" s="18" t="s">
        <v>20</v>
      </c>
      <c r="D5" s="19" t="s">
        <v>21</v>
      </c>
      <c r="E5" s="19" t="s">
        <v>22</v>
      </c>
      <c r="F5" s="20">
        <f>F6+F7</f>
        <v>270</v>
      </c>
      <c r="G5" s="20">
        <f>G6+G7</f>
        <v>0</v>
      </c>
      <c r="H5" s="20">
        <f>H6+H7</f>
        <v>0</v>
      </c>
      <c r="I5" s="20">
        <f>I6+I7</f>
        <v>270</v>
      </c>
      <c r="J5" s="21">
        <f>J6+J7</f>
        <v>0</v>
      </c>
    </row>
    <row r="6" spans="1:10" ht="48" customHeight="1">
      <c r="A6" s="16"/>
      <c r="B6" s="22" t="s">
        <v>23</v>
      </c>
      <c r="C6" s="23"/>
      <c r="D6" s="22"/>
      <c r="E6" s="23" t="s">
        <v>24</v>
      </c>
      <c r="F6" s="24">
        <f>G6+H6+I6+J6</f>
        <v>110</v>
      </c>
      <c r="G6" s="25">
        <v>0</v>
      </c>
      <c r="H6" s="25">
        <v>0</v>
      </c>
      <c r="I6" s="25">
        <v>110</v>
      </c>
      <c r="J6" s="26">
        <v>0</v>
      </c>
    </row>
    <row r="7" spans="1:10" ht="32.25" customHeight="1">
      <c r="A7" s="16"/>
      <c r="B7" s="22" t="s">
        <v>25</v>
      </c>
      <c r="C7" s="23"/>
      <c r="D7" s="22"/>
      <c r="E7" s="23" t="s">
        <v>24</v>
      </c>
      <c r="F7" s="24">
        <f>G7+H7+I7+J7</f>
        <v>160</v>
      </c>
      <c r="G7" s="25">
        <v>0</v>
      </c>
      <c r="H7" s="25">
        <v>0</v>
      </c>
      <c r="I7" s="25">
        <v>160</v>
      </c>
      <c r="J7" s="26">
        <v>0</v>
      </c>
    </row>
    <row r="8" spans="1:10" ht="50.25" customHeight="1">
      <c r="A8" s="16">
        <v>2</v>
      </c>
      <c r="B8" s="17" t="s">
        <v>8</v>
      </c>
      <c r="C8" s="18" t="s">
        <v>26</v>
      </c>
      <c r="D8" s="19" t="s">
        <v>27</v>
      </c>
      <c r="E8" s="19" t="s">
        <v>22</v>
      </c>
      <c r="F8" s="27">
        <f>F9</f>
        <v>2718.87362</v>
      </c>
      <c r="G8" s="20">
        <f>G9</f>
        <v>0</v>
      </c>
      <c r="H8" s="20">
        <f>H9</f>
        <v>0</v>
      </c>
      <c r="I8" s="27">
        <f>I9</f>
        <v>2718.87362</v>
      </c>
      <c r="J8" s="21">
        <f>J9</f>
        <v>0</v>
      </c>
    </row>
    <row r="9" spans="1:10" ht="51.75" customHeight="1">
      <c r="A9" s="16"/>
      <c r="B9" s="22" t="s">
        <v>28</v>
      </c>
      <c r="C9" s="23"/>
      <c r="D9" s="22"/>
      <c r="E9" s="23" t="s">
        <v>24</v>
      </c>
      <c r="F9" s="28">
        <f>G9+H9+I9+J9</f>
        <v>2718.87362</v>
      </c>
      <c r="G9" s="25">
        <v>0</v>
      </c>
      <c r="H9" s="25">
        <v>0</v>
      </c>
      <c r="I9" s="29">
        <v>2718.87362</v>
      </c>
      <c r="J9" s="26">
        <v>0</v>
      </c>
    </row>
    <row r="10" spans="1:10" ht="57" customHeight="1">
      <c r="A10" s="16">
        <v>3</v>
      </c>
      <c r="B10" s="30" t="s">
        <v>29</v>
      </c>
      <c r="C10" s="18" t="s">
        <v>20</v>
      </c>
      <c r="D10" s="30"/>
      <c r="E10" s="31" t="s">
        <v>30</v>
      </c>
      <c r="F10" s="20">
        <f>G10+H10+I10+J10</f>
        <v>1900</v>
      </c>
      <c r="G10" s="32">
        <v>0</v>
      </c>
      <c r="H10" s="32">
        <v>0</v>
      </c>
      <c r="I10" s="59">
        <v>1900</v>
      </c>
      <c r="J10" s="33">
        <v>0</v>
      </c>
    </row>
    <row r="11" spans="1:10" ht="69" customHeight="1">
      <c r="A11" s="16">
        <v>4</v>
      </c>
      <c r="B11" s="30" t="s">
        <v>31</v>
      </c>
      <c r="C11" s="18" t="s">
        <v>20</v>
      </c>
      <c r="D11" s="30"/>
      <c r="E11" s="19" t="s">
        <v>32</v>
      </c>
      <c r="F11" s="20">
        <f>G11+H11+I11+J11</f>
        <v>4069.8</v>
      </c>
      <c r="G11" s="32">
        <v>0</v>
      </c>
      <c r="H11" s="32">
        <v>0</v>
      </c>
      <c r="I11" s="59">
        <v>4069.8</v>
      </c>
      <c r="J11" s="33">
        <v>0</v>
      </c>
    </row>
    <row r="12" spans="1:10" ht="59.25" customHeight="1">
      <c r="A12" s="16">
        <v>5</v>
      </c>
      <c r="B12" s="30" t="s">
        <v>33</v>
      </c>
      <c r="C12" s="18" t="s">
        <v>20</v>
      </c>
      <c r="D12" s="19" t="s">
        <v>34</v>
      </c>
      <c r="E12" s="31" t="s">
        <v>30</v>
      </c>
      <c r="F12" s="20">
        <f>F13</f>
        <v>800</v>
      </c>
      <c r="G12" s="20">
        <f>G13</f>
        <v>0</v>
      </c>
      <c r="H12" s="20">
        <f>H13</f>
        <v>0</v>
      </c>
      <c r="I12" s="20">
        <f>I13</f>
        <v>800</v>
      </c>
      <c r="J12" s="21">
        <f>J13</f>
        <v>0</v>
      </c>
    </row>
    <row r="13" spans="1:10" ht="41.25">
      <c r="A13" s="16"/>
      <c r="B13" s="34" t="s">
        <v>35</v>
      </c>
      <c r="C13" s="23"/>
      <c r="D13" s="19"/>
      <c r="E13" s="31" t="s">
        <v>30</v>
      </c>
      <c r="F13" s="24">
        <f>G13+H13+I13+J13</f>
        <v>800</v>
      </c>
      <c r="G13" s="32">
        <v>0</v>
      </c>
      <c r="H13" s="32">
        <v>0</v>
      </c>
      <c r="I13" s="59">
        <v>800</v>
      </c>
      <c r="J13" s="33">
        <v>0</v>
      </c>
    </row>
    <row r="14" spans="1:10" ht="54" customHeight="1">
      <c r="A14" s="16">
        <v>6</v>
      </c>
      <c r="B14" s="30" t="s">
        <v>36</v>
      </c>
      <c r="C14" s="18" t="s">
        <v>20</v>
      </c>
      <c r="D14" s="19" t="s">
        <v>37</v>
      </c>
      <c r="E14" s="19" t="s">
        <v>38</v>
      </c>
      <c r="F14" s="35">
        <f>F15</f>
        <v>7144.13</v>
      </c>
      <c r="G14" s="35">
        <f>G15</f>
        <v>0</v>
      </c>
      <c r="H14" s="35">
        <f>H15</f>
        <v>6429.72</v>
      </c>
      <c r="I14" s="35">
        <f>I15</f>
        <v>714.41</v>
      </c>
      <c r="J14" s="36">
        <f>J15</f>
        <v>0</v>
      </c>
    </row>
    <row r="15" spans="1:10" ht="44.25" customHeight="1">
      <c r="A15" s="16"/>
      <c r="B15" s="22" t="s">
        <v>39</v>
      </c>
      <c r="C15" s="23"/>
      <c r="D15" s="22"/>
      <c r="E15" s="19" t="s">
        <v>38</v>
      </c>
      <c r="F15" s="37">
        <f aca="true" t="shared" si="0" ref="F15:F21">G15+H15+I15+J15</f>
        <v>7144.13</v>
      </c>
      <c r="G15" s="25">
        <v>0</v>
      </c>
      <c r="H15" s="25">
        <v>6429.72</v>
      </c>
      <c r="I15" s="25">
        <v>714.41</v>
      </c>
      <c r="J15" s="26">
        <v>0</v>
      </c>
    </row>
    <row r="16" spans="1:10" ht="75.75" customHeight="1">
      <c r="A16" s="16">
        <v>7</v>
      </c>
      <c r="B16" s="17" t="s">
        <v>40</v>
      </c>
      <c r="C16" s="18" t="s">
        <v>20</v>
      </c>
      <c r="D16" s="19" t="s">
        <v>41</v>
      </c>
      <c r="E16" s="19" t="s">
        <v>42</v>
      </c>
      <c r="F16" s="27">
        <f t="shared" si="0"/>
        <v>250627.85142999998</v>
      </c>
      <c r="G16" s="27">
        <f>G17+G18+G19+G20+G21</f>
        <v>2357.143</v>
      </c>
      <c r="H16" s="27">
        <f>H17+H18+H19+H20+H21</f>
        <v>222859.30331999998</v>
      </c>
      <c r="I16" s="27">
        <f>I17+I18+I19+I20+I21</f>
        <v>11482.83411</v>
      </c>
      <c r="J16" s="38">
        <f>J17+J18+J19+J20+J21</f>
        <v>13928.571</v>
      </c>
    </row>
    <row r="17" spans="1:10" ht="44.25" customHeight="1">
      <c r="A17" s="16"/>
      <c r="B17" s="34" t="s">
        <v>43</v>
      </c>
      <c r="C17" s="23"/>
      <c r="D17" s="34"/>
      <c r="E17" s="19" t="s">
        <v>38</v>
      </c>
      <c r="F17" s="28">
        <f t="shared" si="0"/>
        <v>72379.48043</v>
      </c>
      <c r="G17" s="29">
        <v>0</v>
      </c>
      <c r="H17" s="29">
        <v>64244.18032</v>
      </c>
      <c r="I17" s="29">
        <v>8135.30011</v>
      </c>
      <c r="J17" s="39">
        <v>0</v>
      </c>
    </row>
    <row r="18" spans="1:10" ht="57.75" customHeight="1">
      <c r="A18" s="16"/>
      <c r="B18" s="34" t="s">
        <v>44</v>
      </c>
      <c r="C18" s="23"/>
      <c r="D18" s="34"/>
      <c r="E18" s="19" t="s">
        <v>38</v>
      </c>
      <c r="F18" s="28">
        <f t="shared" si="0"/>
        <v>200</v>
      </c>
      <c r="G18" s="29">
        <v>0</v>
      </c>
      <c r="H18" s="29">
        <v>0</v>
      </c>
      <c r="I18" s="29">
        <v>200</v>
      </c>
      <c r="J18" s="39">
        <v>0</v>
      </c>
    </row>
    <row r="19" spans="1:10" ht="56.25" customHeight="1">
      <c r="A19" s="16"/>
      <c r="B19" s="34" t="s">
        <v>45</v>
      </c>
      <c r="C19" s="23"/>
      <c r="D19" s="34"/>
      <c r="E19" s="31" t="s">
        <v>30</v>
      </c>
      <c r="F19" s="28">
        <f t="shared" si="0"/>
        <v>3954</v>
      </c>
      <c r="G19" s="29">
        <v>0</v>
      </c>
      <c r="H19" s="29">
        <v>3630.48</v>
      </c>
      <c r="I19" s="29">
        <v>323.52</v>
      </c>
      <c r="J19" s="39">
        <v>0</v>
      </c>
    </row>
    <row r="20" spans="1:10" ht="56.25" customHeight="1">
      <c r="A20" s="16"/>
      <c r="B20" s="34" t="s">
        <v>46</v>
      </c>
      <c r="C20" s="23"/>
      <c r="D20" s="34"/>
      <c r="E20" s="31" t="s">
        <v>30</v>
      </c>
      <c r="F20" s="28">
        <f t="shared" si="0"/>
        <v>152665.8</v>
      </c>
      <c r="G20" s="29">
        <v>0</v>
      </c>
      <c r="H20" s="29">
        <v>151341.786</v>
      </c>
      <c r="I20" s="29">
        <v>1324.014</v>
      </c>
      <c r="J20" s="39">
        <v>0</v>
      </c>
    </row>
    <row r="21" spans="1:10" ht="51" customHeight="1">
      <c r="A21" s="16"/>
      <c r="B21" s="34" t="s">
        <v>47</v>
      </c>
      <c r="C21" s="23"/>
      <c r="D21" s="34"/>
      <c r="E21" s="19" t="s">
        <v>22</v>
      </c>
      <c r="F21" s="40">
        <f t="shared" si="0"/>
        <v>21428.571</v>
      </c>
      <c r="G21" s="41">
        <v>2357.143</v>
      </c>
      <c r="H21" s="41">
        <v>3642.857</v>
      </c>
      <c r="I21" s="41">
        <v>1500</v>
      </c>
      <c r="J21" s="42">
        <v>13928.571</v>
      </c>
    </row>
    <row r="22" spans="1:10" ht="57" customHeight="1">
      <c r="A22" s="16">
        <v>8</v>
      </c>
      <c r="B22" s="30" t="s">
        <v>48</v>
      </c>
      <c r="C22" s="18"/>
      <c r="D22" s="19" t="s">
        <v>49</v>
      </c>
      <c r="E22" s="31" t="s">
        <v>30</v>
      </c>
      <c r="F22" s="43">
        <f>F23+F24</f>
        <v>3630</v>
      </c>
      <c r="G22" s="43">
        <f>G23+G24</f>
        <v>0</v>
      </c>
      <c r="H22" s="43">
        <f>H23+H24</f>
        <v>0</v>
      </c>
      <c r="I22" s="43">
        <f>I23+I24</f>
        <v>3630</v>
      </c>
      <c r="J22" s="44">
        <f>J23+J24</f>
        <v>0</v>
      </c>
    </row>
    <row r="23" spans="1:10" ht="57.75" customHeight="1">
      <c r="A23" s="16"/>
      <c r="B23" s="22" t="s">
        <v>50</v>
      </c>
      <c r="C23" s="23"/>
      <c r="D23" s="22"/>
      <c r="E23" s="31" t="s">
        <v>30</v>
      </c>
      <c r="F23" s="45">
        <f>G23+H23+I23+J23</f>
        <v>3600</v>
      </c>
      <c r="G23" s="46">
        <v>0</v>
      </c>
      <c r="H23" s="46">
        <v>0</v>
      </c>
      <c r="I23" s="46">
        <v>3600</v>
      </c>
      <c r="J23" s="47">
        <v>0</v>
      </c>
    </row>
    <row r="24" spans="1:10" ht="42" customHeight="1">
      <c r="A24" s="16"/>
      <c r="B24" s="34" t="s">
        <v>51</v>
      </c>
      <c r="C24" s="23"/>
      <c r="D24" s="34"/>
      <c r="E24" s="19" t="s">
        <v>52</v>
      </c>
      <c r="F24" s="45">
        <f>G24+H24+I24+J24</f>
        <v>30</v>
      </c>
      <c r="G24" s="46">
        <v>0</v>
      </c>
      <c r="H24" s="46">
        <v>0</v>
      </c>
      <c r="I24" s="46">
        <v>30</v>
      </c>
      <c r="J24" s="47">
        <v>0</v>
      </c>
    </row>
    <row r="25" spans="1:10" ht="84.75" customHeight="1">
      <c r="A25" s="16">
        <v>9</v>
      </c>
      <c r="B25" s="17" t="s">
        <v>53</v>
      </c>
      <c r="C25" s="18" t="s">
        <v>20</v>
      </c>
      <c r="D25" s="19" t="s">
        <v>54</v>
      </c>
      <c r="E25" s="19" t="s">
        <v>55</v>
      </c>
      <c r="F25" s="27">
        <f>F26+F27+F28</f>
        <v>255859.57561</v>
      </c>
      <c r="G25" s="27">
        <f>G26+G27+G28</f>
        <v>0</v>
      </c>
      <c r="H25" s="27">
        <f>H26+H27+H28</f>
        <v>244852.3771</v>
      </c>
      <c r="I25" s="27">
        <f>I26+I27+I28</f>
        <v>11007.19851</v>
      </c>
      <c r="J25" s="38">
        <f>J26+J27+J28</f>
        <v>0</v>
      </c>
    </row>
    <row r="26" spans="1:10" ht="60.75" customHeight="1">
      <c r="A26" s="16"/>
      <c r="B26" s="22" t="s">
        <v>56</v>
      </c>
      <c r="C26" s="23"/>
      <c r="D26" s="22"/>
      <c r="E26" s="31" t="s">
        <v>30</v>
      </c>
      <c r="F26" s="28">
        <f>G26+H26+I26+J26</f>
        <v>216931.64</v>
      </c>
      <c r="G26" s="29">
        <v>0</v>
      </c>
      <c r="H26" s="41">
        <v>212593</v>
      </c>
      <c r="I26" s="41">
        <v>4338.64</v>
      </c>
      <c r="J26" s="39">
        <v>0</v>
      </c>
    </row>
    <row r="27" spans="1:10" ht="33.75" customHeight="1">
      <c r="A27" s="16"/>
      <c r="B27" s="34" t="s">
        <v>57</v>
      </c>
      <c r="C27" s="23"/>
      <c r="D27" s="34"/>
      <c r="E27" s="31" t="s">
        <v>30</v>
      </c>
      <c r="F27" s="28">
        <f>G27+H27+I27+J27</f>
        <v>21427.93561</v>
      </c>
      <c r="G27" s="29">
        <v>0</v>
      </c>
      <c r="H27" s="41">
        <v>20999.3771</v>
      </c>
      <c r="I27" s="41">
        <v>428.55851</v>
      </c>
      <c r="J27" s="39">
        <v>0</v>
      </c>
    </row>
    <row r="28" spans="1:10" ht="36.75" customHeight="1">
      <c r="A28" s="16"/>
      <c r="B28" s="34" t="s">
        <v>58</v>
      </c>
      <c r="C28" s="23"/>
      <c r="D28" s="34"/>
      <c r="E28" s="31" t="s">
        <v>30</v>
      </c>
      <c r="F28" s="28">
        <f>G28+H28+I28+J28</f>
        <v>17500</v>
      </c>
      <c r="G28" s="29">
        <v>0</v>
      </c>
      <c r="H28" s="41">
        <v>11260</v>
      </c>
      <c r="I28" s="41">
        <v>6240</v>
      </c>
      <c r="J28" s="39">
        <v>0</v>
      </c>
    </row>
    <row r="29" spans="1:10" ht="83.25" customHeight="1">
      <c r="A29" s="16">
        <v>10</v>
      </c>
      <c r="B29" s="17" t="s">
        <v>59</v>
      </c>
      <c r="C29" s="18" t="s">
        <v>20</v>
      </c>
      <c r="D29" s="19" t="s">
        <v>60</v>
      </c>
      <c r="E29" s="19" t="s">
        <v>61</v>
      </c>
      <c r="F29" s="20">
        <f>F30+F31+F32</f>
        <v>630</v>
      </c>
      <c r="G29" s="20">
        <f>G30+G31+G32</f>
        <v>0</v>
      </c>
      <c r="H29" s="20">
        <f>H30+H31+H32</f>
        <v>0</v>
      </c>
      <c r="I29" s="20">
        <f>I30+I31+I32</f>
        <v>630</v>
      </c>
      <c r="J29" s="21">
        <f>J30+J31+J32</f>
        <v>0</v>
      </c>
    </row>
    <row r="30" spans="1:10" ht="57" customHeight="1">
      <c r="A30" s="16"/>
      <c r="B30" s="22" t="s">
        <v>62</v>
      </c>
      <c r="C30" s="23"/>
      <c r="D30" s="22"/>
      <c r="E30" s="19" t="s">
        <v>52</v>
      </c>
      <c r="F30" s="24">
        <f>G30+H30+I30+J30</f>
        <v>0</v>
      </c>
      <c r="G30" s="25">
        <v>0</v>
      </c>
      <c r="H30" s="25">
        <v>0</v>
      </c>
      <c r="I30" s="25">
        <v>0</v>
      </c>
      <c r="J30" s="26">
        <v>0</v>
      </c>
    </row>
    <row r="31" spans="1:10" ht="57" customHeight="1">
      <c r="A31" s="16"/>
      <c r="B31" s="22" t="s">
        <v>63</v>
      </c>
      <c r="C31" s="23"/>
      <c r="D31" s="22"/>
      <c r="E31" s="19" t="s">
        <v>64</v>
      </c>
      <c r="F31" s="24">
        <f>G31+H31+I31+J31</f>
        <v>380</v>
      </c>
      <c r="G31" s="25">
        <v>0</v>
      </c>
      <c r="H31" s="25">
        <v>0</v>
      </c>
      <c r="I31" s="25">
        <v>380</v>
      </c>
      <c r="J31" s="26">
        <v>0</v>
      </c>
    </row>
    <row r="32" spans="1:10" ht="57.75" customHeight="1">
      <c r="A32" s="16"/>
      <c r="B32" s="22" t="s">
        <v>65</v>
      </c>
      <c r="C32" s="23"/>
      <c r="D32" s="22"/>
      <c r="E32" s="19" t="s">
        <v>52</v>
      </c>
      <c r="F32" s="24">
        <f>G32+H32+I32+J32</f>
        <v>250</v>
      </c>
      <c r="G32" s="25">
        <v>0</v>
      </c>
      <c r="H32" s="25">
        <v>0</v>
      </c>
      <c r="I32" s="25">
        <v>250</v>
      </c>
      <c r="J32" s="26">
        <v>0</v>
      </c>
    </row>
    <row r="33" spans="1:10" ht="83.25" customHeight="1" thickBot="1">
      <c r="A33" s="48">
        <v>11</v>
      </c>
      <c r="B33" s="49" t="s">
        <v>66</v>
      </c>
      <c r="C33" s="50" t="s">
        <v>20</v>
      </c>
      <c r="D33" s="51"/>
      <c r="E33" s="51" t="s">
        <v>67</v>
      </c>
      <c r="F33" s="52">
        <v>10</v>
      </c>
      <c r="G33" s="53">
        <v>0</v>
      </c>
      <c r="H33" s="53">
        <v>0</v>
      </c>
      <c r="I33" s="53">
        <v>10</v>
      </c>
      <c r="J33" s="54">
        <v>0</v>
      </c>
    </row>
    <row r="34" spans="1:13" ht="30" customHeight="1" thickBot="1">
      <c r="A34" s="72" t="s">
        <v>68</v>
      </c>
      <c r="B34" s="73"/>
      <c r="C34" s="73"/>
      <c r="D34" s="73"/>
      <c r="E34" s="15"/>
      <c r="F34" s="55">
        <f>G34+H34+I34+J34</f>
        <v>527660.23066</v>
      </c>
      <c r="G34" s="55">
        <f>G5+G8+G10+G11+G12+G14+G16+G22+G25+G29+G33</f>
        <v>2357.143</v>
      </c>
      <c r="H34" s="55">
        <f>H5+H8+H10+H11+H12+H14+H16+H22+H25+H29+H33</f>
        <v>474141.40041999996</v>
      </c>
      <c r="I34" s="55">
        <f>I5+I8+I10+I11+I12+I14+I16+I22+I25+I29+I33</f>
        <v>37233.11624</v>
      </c>
      <c r="J34" s="56">
        <f>J5+J8+J10+J11+J12+J14+J16+J22+J25+J29+J33</f>
        <v>13928.571</v>
      </c>
      <c r="M34" s="57"/>
    </row>
    <row r="35" spans="6:10" ht="13.5">
      <c r="F35" s="58"/>
      <c r="G35" s="58"/>
      <c r="H35" s="58"/>
      <c r="I35" s="60"/>
      <c r="J35" s="58"/>
    </row>
    <row r="36" ht="13.5">
      <c r="F36" s="57"/>
    </row>
    <row r="37" ht="13.5">
      <c r="F37" s="57"/>
    </row>
  </sheetData>
  <sheetProtection/>
  <mergeCells count="9">
    <mergeCell ref="A34:D34"/>
    <mergeCell ref="B1:K1"/>
    <mergeCell ref="H2:J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yghhjsdwd</cp:lastModifiedBy>
  <cp:lastPrinted>2016-12-07T04:32:43Z</cp:lastPrinted>
  <dcterms:created xsi:type="dcterms:W3CDTF">1996-10-08T23:32:33Z</dcterms:created>
  <dcterms:modified xsi:type="dcterms:W3CDTF">2016-12-15T01:57:21Z</dcterms:modified>
  <cp:category/>
  <cp:version/>
  <cp:contentType/>
  <cp:contentStatus/>
</cp:coreProperties>
</file>