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Завойко 12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<sst xmlns="http://schemas.openxmlformats.org/spreadsheetml/2006/main" count="34" uniqueCount="30">
  <si>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</si>
  <si>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</si>
  <si>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</si>
  <si>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</si>
  <si>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</si>
  <si>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</si>
  <si>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</si>
  <si>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</si>
  <si>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</si>
  <si>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</si>
  <si>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</si>
  <si>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</si>
  <si>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</si>
  <si>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</si>
  <si>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</si>
  <si>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</si>
  <si>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</si>
  <si>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</si>
  <si>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</si>
  <si>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</si>
  <si>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</si>
  <si>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</si>
  <si>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</si>
  <si>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</si>
  <si>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</si>
  <si>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</si>
  <si>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ГВС открытая</t>
  </si>
  <si>
    <t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ул.Завойко, дом 122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</si>
  <si>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ул.Завойко, дом 122</t>
  </si>
  <si>
    <t>г.Елизово, ул. Завойко, дом 122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</si>
</sst>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4">
      <selection activeCell="E9" sqref="E9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8515625" style="1" customWidth="1"/>
    <col min="4" max="4" width="0.289062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8</v>
      </c>
    </row>
    <row r="5" spans="1:22" ht="45.75" customHeight="1">
      <c r="A5" s="50" t="s">
        <v>6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10</v>
      </c>
      <c r="L5" s="44"/>
      <c r="M5" s="44" t="s">
        <v>26</v>
      </c>
      <c r="N5" s="44"/>
      <c r="O5" s="37" t="s">
        <v>3</v>
      </c>
      <c r="P5" s="37"/>
      <c r="Q5" s="37" t="s">
        <v>4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7</v>
      </c>
      <c r="G6" s="11" t="s">
        <v>22</v>
      </c>
      <c r="H6" s="11" t="s">
        <v>7</v>
      </c>
      <c r="I6" s="11" t="s">
        <v>23</v>
      </c>
      <c r="J6" s="11" t="s">
        <v>9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9</v>
      </c>
      <c r="Q6" s="11" t="s">
        <v>5</v>
      </c>
      <c r="R6" s="11" t="s">
        <v>7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631</v>
      </c>
      <c r="D8" s="21">
        <v>100</v>
      </c>
      <c r="E8" s="34">
        <v>46.4</v>
      </c>
      <c r="F8" s="23">
        <f>C8*E8</f>
        <v>29278.399999999998</v>
      </c>
      <c r="G8" s="23">
        <f>384.84*0.011</f>
        <v>4.2332399999999994</v>
      </c>
      <c r="H8" s="23">
        <f>G8*C8</f>
        <v>2671.17444</v>
      </c>
      <c r="I8" s="28">
        <f>3800*0.02193</f>
        <v>83.334</v>
      </c>
      <c r="J8" s="24">
        <f>I8*C8</f>
        <v>52583.754</v>
      </c>
      <c r="K8" s="28"/>
      <c r="L8" s="33"/>
      <c r="M8" s="25">
        <v>237.61</v>
      </c>
      <c r="N8" s="26">
        <f>D8*M8*1.26</f>
        <v>29938.86</v>
      </c>
      <c r="O8" s="32">
        <v>13.3</v>
      </c>
      <c r="P8" s="32">
        <f>O8*D8*2.78</f>
        <v>3697.3999999999996</v>
      </c>
      <c r="Q8" s="32">
        <v>47.46</v>
      </c>
      <c r="R8" s="26">
        <f>Q8*D8*4.04</f>
        <v>19173.84</v>
      </c>
      <c r="S8" s="26">
        <f>F8+J8+L8+P8+R8+H8+N8</f>
        <v>137343.42844</v>
      </c>
      <c r="T8" s="27">
        <f>F8*12</f>
        <v>351340.8</v>
      </c>
      <c r="U8" s="27">
        <f>F8*5%</f>
        <v>1463.92</v>
      </c>
      <c r="V8" s="31">
        <f>S8*50%</f>
        <v>68671.71422</v>
      </c>
    </row>
    <row r="9" spans="1:22" ht="15.75" thickBot="1">
      <c r="A9" s="8"/>
      <c r="B9" s="14" t="s">
        <v>19</v>
      </c>
      <c r="C9" s="15">
        <f>SUM(C8)</f>
        <v>631</v>
      </c>
      <c r="D9" s="16"/>
      <c r="E9" s="16"/>
      <c r="F9" s="17">
        <f>SUM(F8)</f>
        <v>29278.399999999998</v>
      </c>
      <c r="G9" s="17"/>
      <c r="H9" s="17">
        <f>SUM(H8)</f>
        <v>2671.17444</v>
      </c>
      <c r="I9" s="17"/>
      <c r="J9" s="18">
        <f>SUM(J8)</f>
        <v>52583.754</v>
      </c>
      <c r="K9" s="17"/>
      <c r="L9" s="19">
        <f>SUM(L8)</f>
        <v>0</v>
      </c>
      <c r="M9" s="17"/>
      <c r="N9" s="19"/>
      <c r="O9" s="19"/>
      <c r="P9" s="19">
        <f>SUM(P8)</f>
        <v>3697.3999999999996</v>
      </c>
      <c r="Q9" s="19"/>
      <c r="R9" s="19">
        <f>SUM(R8)</f>
        <v>19173.84</v>
      </c>
      <c r="S9" s="19">
        <f>SUM(S8)</f>
        <v>137343.42844</v>
      </c>
      <c r="T9" s="19">
        <f>SUM(T8)</f>
        <v>351340.8</v>
      </c>
      <c r="U9" s="19">
        <f>SUM(U8)</f>
        <v>1463.92</v>
      </c>
      <c r="V9" s="20">
        <f>SUM(V8)</f>
        <v>68671.71422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2022-08-01T04:55:26Z</dcterms:modified>
  <cp:category/>
  <cp:version/>
  <cp:contentType/>
  <cp:contentStatus/>
</cp:coreProperties>
</file>