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Энергетиков 59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<sst xmlns="http://schemas.openxmlformats.org/spreadsheetml/2006/main" count="34" uniqueCount="30">
  <si>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</si>
  <si>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</si>
  <si>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</si>
  <si>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</si>
  <si>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</si>
  <si>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</si>
  <si>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</si>
  <si>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</si>
  <si>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</si>
  <si>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</si>
  <si>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</si>
  <si>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</si>
  <si>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</si>
  <si>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</si>
  <si>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</si>
  <si>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</si>
  <si>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</si>
  <si>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</si>
  <si>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</si>
  <si>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</si>
  <si>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</si>
  <si>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</si>
  <si>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</si>
  <si>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</si>
  <si>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</si>
  <si>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</si>
  <si>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</si>
  <si>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ул.Энергетиков, дом 59 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</si>
  <si>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ул.Энергетиков, дом 59 </t>
  </si>
  <si>
    <t>г.Елизово, ул. Энергетиков, дом 59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</si>
</sst>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H16" sqref="H16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26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724.7</v>
      </c>
      <c r="D8" s="21">
        <v>100</v>
      </c>
      <c r="E8" s="34">
        <v>38.46</v>
      </c>
      <c r="F8" s="23">
        <f>C8*E8</f>
        <v>27871.962000000003</v>
      </c>
      <c r="G8" s="23">
        <f>384.84*0.011</f>
        <v>4.2332399999999994</v>
      </c>
      <c r="H8" s="23">
        <f>G8*C8</f>
        <v>3067.8290279999997</v>
      </c>
      <c r="I8" s="28">
        <f>3800*0.02193</f>
        <v>83.334</v>
      </c>
      <c r="J8" s="24">
        <f>I8*C8</f>
        <v>60392.14980000001</v>
      </c>
      <c r="K8" s="28"/>
      <c r="L8" s="33"/>
      <c r="M8" s="25">
        <v>237.61</v>
      </c>
      <c r="N8" s="26">
        <f>D8*M8*2.87</f>
        <v>68194.07</v>
      </c>
      <c r="O8" s="32">
        <v>13.3</v>
      </c>
      <c r="P8" s="32">
        <f>O8*D8*3.99</f>
        <v>5306.700000000001</v>
      </c>
      <c r="Q8" s="32">
        <v>47.46</v>
      </c>
      <c r="R8" s="26">
        <f>Q8*D8*6.86</f>
        <v>32557.56</v>
      </c>
      <c r="S8" s="26">
        <f>F8+J8+L8+P8+R8+H8+N8</f>
        <v>197390.270828</v>
      </c>
      <c r="T8" s="27">
        <f>F8*12</f>
        <v>334463.54400000005</v>
      </c>
      <c r="U8" s="27">
        <f>F8*5%</f>
        <v>1393.5981000000002</v>
      </c>
      <c r="V8" s="31">
        <f>S8*50%</f>
        <v>98695.135414</v>
      </c>
    </row>
    <row r="9" spans="1:22" ht="15.75" thickBot="1">
      <c r="A9" s="8"/>
      <c r="B9" s="14" t="s">
        <v>19</v>
      </c>
      <c r="C9" s="15">
        <f>SUM(C8)</f>
        <v>724.7</v>
      </c>
      <c r="D9" s="16"/>
      <c r="E9" s="16"/>
      <c r="F9" s="17">
        <f>SUM(F8)</f>
        <v>27871.962000000003</v>
      </c>
      <c r="G9" s="17"/>
      <c r="H9" s="17">
        <f>SUM(H8)</f>
        <v>3067.8290279999997</v>
      </c>
      <c r="I9" s="17"/>
      <c r="J9" s="18">
        <f>SUM(J8)</f>
        <v>60392.14980000001</v>
      </c>
      <c r="K9" s="17"/>
      <c r="L9" s="19">
        <f>SUM(L8)</f>
        <v>0</v>
      </c>
      <c r="M9" s="17"/>
      <c r="N9" s="19"/>
      <c r="O9" s="19"/>
      <c r="P9" s="19">
        <f>SUM(P8)</f>
        <v>5306.700000000001</v>
      </c>
      <c r="Q9" s="19"/>
      <c r="R9" s="19">
        <f>SUM(R8)</f>
        <v>32557.56</v>
      </c>
      <c r="S9" s="19">
        <f>SUM(S8)</f>
        <v>197390.270828</v>
      </c>
      <c r="T9" s="19">
        <f>SUM(T8)</f>
        <v>334463.54400000005</v>
      </c>
      <c r="U9" s="19">
        <f>SUM(U8)</f>
        <v>1393.5981000000002</v>
      </c>
      <c r="V9" s="20">
        <f>SUM(V8)</f>
        <v>98695.135414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2022-08-01T04:51:24Z</dcterms:modified>
  <cp:category/>
  <cp:version/>
  <cp:contentType/>
  <cp:contentStatus/>
</cp:coreProperties>
</file>