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1840" windowHeight="13140" activeTab="2"/>
  </bookViews>
  <sheets>
    <sheet name="прил 1" sheetId="1" r:id="rId1"/>
    <sheet name="прил 2" sheetId="6" r:id="rId2"/>
    <sheet name="прил 3" sheetId="7" r:id="rId3"/>
  </sheets>
  <definedNames>
    <definedName name="_xlnm.Print_Area" localSheetId="1">'прил 2'!$A$1:$S$72</definedName>
  </definedNames>
  <calcPr calcId="124519"/>
</workbook>
</file>

<file path=xl/calcChain.xml><?xml version="1.0" encoding="utf-8"?>
<calcChain xmlns="http://schemas.openxmlformats.org/spreadsheetml/2006/main">
  <c r="L70" i="6"/>
  <c r="L71"/>
  <c r="L72"/>
  <c r="L66"/>
  <c r="L67"/>
  <c r="L68"/>
  <c r="R12"/>
  <c r="Q12"/>
  <c r="R69"/>
  <c r="P69"/>
  <c r="O69"/>
  <c r="N69"/>
  <c r="M69"/>
  <c r="L69" s="1"/>
  <c r="L64"/>
  <c r="L63"/>
  <c r="L62"/>
  <c r="R61"/>
  <c r="Q61"/>
  <c r="P61"/>
  <c r="O61"/>
  <c r="N61"/>
  <c r="M61"/>
  <c r="R13"/>
  <c r="R17"/>
  <c r="R21"/>
  <c r="R25"/>
  <c r="R29"/>
  <c r="R33"/>
  <c r="R37"/>
  <c r="R41"/>
  <c r="R45"/>
  <c r="R57"/>
  <c r="R53"/>
  <c r="R10"/>
  <c r="R11"/>
  <c r="Q57"/>
  <c r="P12"/>
  <c r="Q10"/>
  <c r="Q11"/>
  <c r="R65"/>
  <c r="P10"/>
  <c r="P9" s="1"/>
  <c r="P11"/>
  <c r="P53"/>
  <c r="P65"/>
  <c r="O65"/>
  <c r="N65"/>
  <c r="M65"/>
  <c r="L65" s="1"/>
  <c r="J6" i="1"/>
  <c r="J7"/>
  <c r="P45" i="6"/>
  <c r="F10" i="7"/>
  <c r="O12" i="6"/>
  <c r="L44"/>
  <c r="L43"/>
  <c r="L42"/>
  <c r="Q41"/>
  <c r="P41"/>
  <c r="O41"/>
  <c r="N41"/>
  <c r="M41"/>
  <c r="P57"/>
  <c r="O57"/>
  <c r="N57"/>
  <c r="M57"/>
  <c r="Q53"/>
  <c r="O53"/>
  <c r="N53"/>
  <c r="M53"/>
  <c r="Q49"/>
  <c r="P49"/>
  <c r="O49"/>
  <c r="N49"/>
  <c r="M49"/>
  <c r="Q45"/>
  <c r="O45"/>
  <c r="N45"/>
  <c r="M45"/>
  <c r="Q37"/>
  <c r="P37"/>
  <c r="O37"/>
  <c r="N37"/>
  <c r="M37"/>
  <c r="Q33"/>
  <c r="P33"/>
  <c r="O33"/>
  <c r="N33"/>
  <c r="M33"/>
  <c r="N29"/>
  <c r="O29"/>
  <c r="P29"/>
  <c r="Q29"/>
  <c r="N25"/>
  <c r="O25"/>
  <c r="P25"/>
  <c r="Q25"/>
  <c r="M25"/>
  <c r="N21"/>
  <c r="O21"/>
  <c r="P21"/>
  <c r="Q21"/>
  <c r="M21"/>
  <c r="N17"/>
  <c r="O17"/>
  <c r="P17"/>
  <c r="Q17"/>
  <c r="M17"/>
  <c r="N13"/>
  <c r="O13"/>
  <c r="P13"/>
  <c r="Q13"/>
  <c r="M13"/>
  <c r="L14"/>
  <c r="L18"/>
  <c r="L19"/>
  <c r="L20"/>
  <c r="L22"/>
  <c r="L23"/>
  <c r="L26"/>
  <c r="L27"/>
  <c r="L28"/>
  <c r="L31"/>
  <c r="L32"/>
  <c r="L34"/>
  <c r="L35"/>
  <c r="L36"/>
  <c r="L38"/>
  <c r="L39"/>
  <c r="L40"/>
  <c r="L46"/>
  <c r="L47"/>
  <c r="L48"/>
  <c r="L50"/>
  <c r="L51"/>
  <c r="L52"/>
  <c r="L54"/>
  <c r="L55"/>
  <c r="L56"/>
  <c r="L58"/>
  <c r="L59"/>
  <c r="L60"/>
  <c r="N12"/>
  <c r="Q9" l="1"/>
  <c r="L61"/>
  <c r="R9"/>
  <c r="J5" i="1"/>
  <c r="L41" i="6"/>
  <c r="L33"/>
  <c r="L57"/>
  <c r="L37"/>
  <c r="L53"/>
  <c r="L49"/>
  <c r="L45"/>
  <c r="L25"/>
  <c r="L21"/>
  <c r="L17"/>
  <c r="I6" i="1"/>
  <c r="L24" i="6"/>
  <c r="H8" i="1"/>
  <c r="G8"/>
  <c r="F8"/>
  <c r="O10" i="6" l="1"/>
  <c r="H6" i="1"/>
  <c r="M11" i="6"/>
  <c r="G6" i="1" l="1"/>
  <c r="E7"/>
  <c r="N10" i="6"/>
  <c r="F6" i="1" s="1"/>
  <c r="M10" i="6" l="1"/>
  <c r="L10" s="1"/>
  <c r="E6" i="1" l="1"/>
  <c r="D6" s="1"/>
  <c r="M9" i="6" l="1"/>
  <c r="L16"/>
  <c r="M12"/>
  <c r="E8" i="1" l="1"/>
  <c r="D8" s="1"/>
  <c r="L12" i="6"/>
  <c r="L15"/>
  <c r="I7" i="1"/>
  <c r="I5" s="1"/>
  <c r="L13" i="6"/>
  <c r="N11"/>
  <c r="O11"/>
  <c r="H7" i="1"/>
  <c r="H5" s="1"/>
  <c r="L11" i="6" l="1"/>
  <c r="E5" i="1"/>
  <c r="G7"/>
  <c r="G5" s="1"/>
  <c r="O9" i="6"/>
  <c r="L9" s="1"/>
  <c r="F7" i="1"/>
  <c r="F5" l="1"/>
  <c r="D5" s="1"/>
  <c r="D7"/>
  <c r="L29" i="6"/>
  <c r="M29"/>
  <c r="L30"/>
</calcChain>
</file>

<file path=xl/sharedStrings.xml><?xml version="1.0" encoding="utf-8"?>
<sst xmlns="http://schemas.openxmlformats.org/spreadsheetml/2006/main" count="238" uniqueCount="64">
  <si>
    <t>№ п/п</t>
  </si>
  <si>
    <t>Наименование Программы/Подпрограммы</t>
  </si>
  <si>
    <t>Источники финансирования</t>
  </si>
  <si>
    <t>1.</t>
  </si>
  <si>
    <t>Всего</t>
  </si>
  <si>
    <t>краевой бюджет</t>
  </si>
  <si>
    <t>местный бюджет</t>
  </si>
  <si>
    <t>в том числе по годам</t>
  </si>
  <si>
    <t>Целевой показатель (индикатор)</t>
  </si>
  <si>
    <t>1.1.</t>
  </si>
  <si>
    <t>1.2.</t>
  </si>
  <si>
    <t>Финансовое обеспечение реализации муниципальной программы
«Проведение восстановительного ремонта жилых помещений муниципального жилищного фонда в Елизовском городском поселении»</t>
  </si>
  <si>
    <t xml:space="preserve">Приложение 1 
к Программе «Проведение восстановительного ремонта жилых помещений муниципального жилищного фонда в Елизовском городском поселении»
</t>
  </si>
  <si>
    <t xml:space="preserve">Программа «Проведение восстановительного ремонта жилых помещений муниципального жилищного фонда в Елизовском городском поселении»
</t>
  </si>
  <si>
    <t>Планируемое значение, год</t>
  </si>
  <si>
    <t>Задача: проведение восстановительных работ в жилых помещениях муниципального жилищного фонда и создание безопасных, благоприятных условий проживания граждан</t>
  </si>
  <si>
    <t>Количество жилых помещений, в которых требуется проведение ремонта</t>
  </si>
  <si>
    <t>жилое помещение</t>
  </si>
  <si>
    <t>Площадь жилых помещений, в которых требуется проведение ремонта</t>
  </si>
  <si>
    <t>кв.м</t>
  </si>
  <si>
    <t>Приложение  3                                                                                                          к Программе «Проведение восстановительного ремонта жилых помещений муниципального жилищного фонда в Елизовском городском поселении»</t>
  </si>
  <si>
    <t>Сведения о целевых показателях (индикаторах) муниципальной программы 
«Проведение восстановительного ремонта жилых помещений муниципального жилищного фонда в Елизовском городском поселении»</t>
  </si>
  <si>
    <t>».</t>
  </si>
  <si>
    <t>федеральный бюджет</t>
  </si>
  <si>
    <t>Наименование Прогаммы/Подпрограммы/мероприятия</t>
  </si>
  <si>
    <t>Натуральные показатели</t>
  </si>
  <si>
    <t>Сроки сполнения мероприятий</t>
  </si>
  <si>
    <t>Объем/источники финансирования</t>
  </si>
  <si>
    <t>Исполнители мероприятий</t>
  </si>
  <si>
    <t>Ед. изм.</t>
  </si>
  <si>
    <t>Выполнение работ  по восстановительному ремонту жилых помещений, находящихся в собственности Елизовского городского поселения</t>
  </si>
  <si>
    <t>Всего, в т.ч:</t>
  </si>
  <si>
    <t>Федеральный бюджет</t>
  </si>
  <si>
    <t>Краевой бюджет</t>
  </si>
  <si>
    <t>Местный бюджет</t>
  </si>
  <si>
    <t xml:space="preserve"> 1.1</t>
  </si>
  <si>
    <t>х</t>
  </si>
  <si>
    <t>Управление жилищно-коммунального хозяйства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</si>
  <si>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</si>
  <si>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</si>
  <si>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</si>
  <si>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</si>
  <si>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</si>
  <si>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</si>
  <si>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</si>
  <si>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>2020-2024</t>
  </si>
  <si>
    <t xml:space="preserve"> 1.9</t>
  </si>
  <si>
    <t xml:space="preserve"> 1.10</t>
  </si>
  <si>
    <t>Перечень основных мероприятий  «Проведение восстановительного ремонта жилых помещений муниципального жилищного фонда в Елизовском городском поселении»</t>
  </si>
  <si>
    <t>Приложение  2
 к Программе «Проведение восстановительного ремонта жилых помещений муниципального жилищного фонда в Елизовском городском поселении»</t>
  </si>
  <si>
    <t>Выполнение работ  по восстановительному ремонту жилого помещения, расположенного по адресу: г. Елизово, ул. В.Кручины, д. 20, кв. 19,46</t>
  </si>
  <si>
    <t>Выполнение работ  по восстановительному ремонту жилого помещения, расположенного по адресу: г. Елизово, ул. Ватутина, д. 6, кв. 18</t>
  </si>
  <si>
    <t>Выполнение работ  по восстановительному ремонту жилого помещения, расположенного по адресу: г. Елизово, ул. Беринга, д. 21, кв. 17</t>
  </si>
  <si>
    <t>Выполнение работ  по восстановительному ремонту жилого помещения, расположенного по адресу: г. Елизово, ул. Беринга, д. 6, кв. 18</t>
  </si>
  <si>
    <t>Выполнение работ  по восстановительному ремонту жилого помещения, расположенного по адресу: г. Елизово, ул. В.Кручины, д. 20, кв. 18.</t>
  </si>
  <si>
    <t>Выполнение работ  по восстановительному ремонту жилого помещения, расположенного по адресу: г. Елизово, ул. Школьная , д. 7, кв. 17.</t>
  </si>
  <si>
    <t>Выполнение работ  по восстановительному ремонту жилого помещения, расположенного по адресу: г. Елизово, ул. Завойко, д. 63, кв. 70</t>
  </si>
  <si>
    <t>Выполнение работ  по восстановительному ремонту жилого помещения, расположенного по адресу: г. Елизово, ул. Нагорная , д.27, кв. 12</t>
  </si>
  <si>
    <t xml:space="preserve">Выполнение работ  по восстановительному ремонту жилого помещения </t>
  </si>
  <si>
    <t>1.11</t>
  </si>
  <si>
    <t>Выполнение работ  по восстановительному ремонту жилого помещения, расположенного по адресу: г. Елизово, ул. Рябикова, д. 18, кв. 55</t>
  </si>
  <si>
    <t>1.12</t>
  </si>
  <si>
    <t>1.13</t>
  </si>
  <si>
    <t>1.14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</si>
</sst>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color theme="5" tint="-0.49998474074526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Times New Roman"/>
      <family val="1"/>
    </font>
    <font>
      <b/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5" fillId="0" borderId="0" xfId="0" applyNumberFormat="1" applyFont="1"/>
    <xf numFmtId="0" fontId="10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Fill="1"/>
    <xf numFmtId="0" fontId="11" fillId="0" borderId="0" xfId="0" applyFont="1" applyAlignment="1">
      <alignment horizontal="right" wrapText="1"/>
    </xf>
    <xf numFmtId="0" fontId="14" fillId="2" borderId="0" xfId="0" applyFont="1" applyFill="1"/>
    <xf numFmtId="0" fontId="11" fillId="0" borderId="0" xfId="0" applyFont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0" fontId="14" fillId="3" borderId="0" xfId="0" applyFont="1" applyFill="1"/>
    <xf numFmtId="0" fontId="13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/>
    </xf>
    <xf numFmtId="165" fontId="26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15" fillId="0" borderId="3" xfId="0" applyNumberFormat="1" applyFont="1" applyFill="1" applyBorder="1" applyAlignment="1">
      <alignment horizontal="center" vertical="center" wrapText="1"/>
    </xf>
    <xf numFmtId="14" fontId="15" fillId="0" borderId="5" xfId="0" applyNumberFormat="1" applyFont="1" applyFill="1" applyBorder="1" applyAlignment="1">
      <alignment horizontal="center" vertical="center" wrapText="1"/>
    </xf>
    <xf numFmtId="14" fontId="15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110" zoomScaleSheetLayoutView="110" workbookViewId="0">
      <selection activeCell="D13" sqref="D13"/>
    </sheetView>
  </sheetViews>
  <sheetFormatPr defaultColWidth="8.85546875" defaultRowHeight="15"/>
  <cols>
    <col min="1" max="1" width="5.5703125" style="10" customWidth="1"/>
    <col min="2" max="2" width="31.7109375" style="10" customWidth="1"/>
    <col min="3" max="3" width="20.28515625" style="10" customWidth="1"/>
    <col min="4" max="4" width="16.5703125" style="10" customWidth="1"/>
    <col min="5" max="9" width="13.28515625" style="10" customWidth="1"/>
    <col min="10" max="10" width="13.7109375" style="10" customWidth="1"/>
    <col min="11" max="11" width="8.85546875" style="10"/>
    <col min="12" max="12" width="12" style="10" bestFit="1" customWidth="1"/>
    <col min="13" max="16384" width="8.85546875" style="10"/>
  </cols>
  <sheetData>
    <row r="1" spans="1:12" ht="81" customHeight="1">
      <c r="A1" s="15"/>
      <c r="B1" s="15"/>
      <c r="C1" s="16"/>
      <c r="D1" s="16"/>
      <c r="E1" s="44" t="s">
        <v>12</v>
      </c>
      <c r="F1" s="44"/>
      <c r="G1" s="44"/>
      <c r="H1" s="44"/>
      <c r="I1" s="44"/>
      <c r="J1" s="44"/>
    </row>
    <row r="2" spans="1:12" ht="75.75" customHeight="1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</row>
    <row r="3" spans="1:12" ht="18.600000000000001" customHeight="1">
      <c r="A3" s="50" t="s">
        <v>0</v>
      </c>
      <c r="B3" s="45" t="s">
        <v>1</v>
      </c>
      <c r="C3" s="45" t="s">
        <v>2</v>
      </c>
      <c r="D3" s="45" t="s">
        <v>4</v>
      </c>
      <c r="E3" s="51" t="s">
        <v>7</v>
      </c>
      <c r="F3" s="52"/>
      <c r="G3" s="52"/>
      <c r="H3" s="52"/>
      <c r="I3" s="52"/>
      <c r="J3" s="53"/>
    </row>
    <row r="4" spans="1:12">
      <c r="A4" s="50"/>
      <c r="B4" s="45"/>
      <c r="C4" s="45"/>
      <c r="D4" s="45"/>
      <c r="E4" s="2">
        <v>2020</v>
      </c>
      <c r="F4" s="3">
        <v>2021</v>
      </c>
      <c r="G4" s="3">
        <v>2022</v>
      </c>
      <c r="H4" s="3">
        <v>2023</v>
      </c>
      <c r="I4" s="3">
        <v>2024</v>
      </c>
      <c r="J4" s="3">
        <v>2025</v>
      </c>
    </row>
    <row r="5" spans="1:12" ht="27.75" customHeight="1">
      <c r="A5" s="46" t="s">
        <v>3</v>
      </c>
      <c r="B5" s="47" t="s">
        <v>13</v>
      </c>
      <c r="C5" s="22" t="s">
        <v>4</v>
      </c>
      <c r="D5" s="9">
        <f>SUM(E5:J5)</f>
        <v>6017.6821199999995</v>
      </c>
      <c r="E5" s="8">
        <f>E7+E8</f>
        <v>1020</v>
      </c>
      <c r="F5" s="8">
        <f>F7+F8</f>
        <v>0</v>
      </c>
      <c r="G5" s="8">
        <f>G7+G8</f>
        <v>997.68211999999994</v>
      </c>
      <c r="H5" s="8">
        <f>H7+H8</f>
        <v>1000</v>
      </c>
      <c r="I5" s="8">
        <f>SUM(I6:I8)</f>
        <v>1500</v>
      </c>
      <c r="J5" s="8">
        <f>SUM(J6:J8)</f>
        <v>1500</v>
      </c>
    </row>
    <row r="6" spans="1:12" ht="27.75" customHeight="1">
      <c r="A6" s="46"/>
      <c r="B6" s="48"/>
      <c r="C6" s="23" t="s">
        <v>23</v>
      </c>
      <c r="D6" s="6">
        <f t="shared" ref="D6:D8" si="0">SUM(E6:I6)</f>
        <v>0</v>
      </c>
      <c r="E6" s="4">
        <f>'прил 2'!M10</f>
        <v>0</v>
      </c>
      <c r="F6" s="4">
        <f>'прил 2'!N10</f>
        <v>0</v>
      </c>
      <c r="G6" s="4">
        <f>'прил 2'!O10</f>
        <v>0</v>
      </c>
      <c r="H6" s="4">
        <f>'прил 2'!P10</f>
        <v>0</v>
      </c>
      <c r="I6" s="4">
        <f>'прил 2'!Q10</f>
        <v>0</v>
      </c>
      <c r="J6" s="4">
        <f>'прил 2'!S10</f>
        <v>0</v>
      </c>
    </row>
    <row r="7" spans="1:12" ht="27.75" customHeight="1">
      <c r="A7" s="46"/>
      <c r="B7" s="48"/>
      <c r="C7" s="23" t="s">
        <v>5</v>
      </c>
      <c r="D7" s="6">
        <f t="shared" si="0"/>
        <v>0</v>
      </c>
      <c r="E7" s="5">
        <f>'прил 2'!M11</f>
        <v>0</v>
      </c>
      <c r="F7" s="5">
        <f>'прил 2'!N11</f>
        <v>0</v>
      </c>
      <c r="G7" s="5">
        <f>'прил 2'!O11</f>
        <v>0</v>
      </c>
      <c r="H7" s="5">
        <f>'прил 2'!P11</f>
        <v>0</v>
      </c>
      <c r="I7" s="5">
        <f>'прил 2'!Q11</f>
        <v>0</v>
      </c>
      <c r="J7" s="5">
        <f>'прил 2'!S11</f>
        <v>0</v>
      </c>
      <c r="L7" s="13"/>
    </row>
    <row r="8" spans="1:12" ht="27.75" customHeight="1">
      <c r="A8" s="46"/>
      <c r="B8" s="49"/>
      <c r="C8" s="23" t="s">
        <v>6</v>
      </c>
      <c r="D8" s="6">
        <f t="shared" si="0"/>
        <v>4517.6821199999995</v>
      </c>
      <c r="E8" s="5">
        <f>'прил 2'!M12</f>
        <v>1020</v>
      </c>
      <c r="F8" s="5">
        <f>'прил 2'!N12</f>
        <v>0</v>
      </c>
      <c r="G8" s="5">
        <f>'прил 2'!O12</f>
        <v>997.68211999999994</v>
      </c>
      <c r="H8" s="5">
        <f>'прил 2'!P12</f>
        <v>1000</v>
      </c>
      <c r="I8" s="4">
        <v>1500</v>
      </c>
      <c r="J8" s="4">
        <v>1500</v>
      </c>
    </row>
    <row r="9" spans="1:12">
      <c r="A9" s="1"/>
    </row>
  </sheetData>
  <mergeCells count="9">
    <mergeCell ref="E1:J1"/>
    <mergeCell ref="D3:D4"/>
    <mergeCell ref="A5:A8"/>
    <mergeCell ref="B5:B8"/>
    <mergeCell ref="A3:A4"/>
    <mergeCell ref="B3:B4"/>
    <mergeCell ref="C3:C4"/>
    <mergeCell ref="E3:J3"/>
    <mergeCell ref="A2:J2"/>
  </mergeCells>
  <pageMargins left="0.78740157480314965" right="0.39370078740157483" top="0.39370078740157483" bottom="0.39370078740157483" header="0.31496062992125984" footer="0.31496062992125984"/>
  <pageSetup paperSize="9" scale="8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view="pageBreakPreview" topLeftCell="A22" zoomScale="80" zoomScaleSheetLayoutView="80" workbookViewId="0">
      <selection activeCell="S69" sqref="A53:S72"/>
    </sheetView>
  </sheetViews>
  <sheetFormatPr defaultColWidth="8.85546875" defaultRowHeight="12.75"/>
  <cols>
    <col min="1" max="1" width="7.5703125" style="17" customWidth="1"/>
    <col min="2" max="2" width="31.85546875" style="17" customWidth="1"/>
    <col min="3" max="3" width="4.7109375" style="17" customWidth="1"/>
    <col min="4" max="4" width="7" style="17" customWidth="1"/>
    <col min="5" max="5" width="5.140625" style="17" customWidth="1"/>
    <col min="6" max="6" width="6.5703125" style="17" customWidth="1"/>
    <col min="7" max="9" width="5.140625" style="17" customWidth="1"/>
    <col min="10" max="10" width="12.28515625" style="17" customWidth="1"/>
    <col min="11" max="11" width="20" style="17" customWidth="1"/>
    <col min="12" max="12" width="13.7109375" style="17" customWidth="1"/>
    <col min="13" max="13" width="13.7109375" style="18" customWidth="1"/>
    <col min="14" max="14" width="13.140625" style="17" customWidth="1"/>
    <col min="15" max="15" width="13.85546875" style="26" customWidth="1"/>
    <col min="16" max="16" width="15" style="17" customWidth="1"/>
    <col min="17" max="18" width="12.85546875" style="17" customWidth="1"/>
    <col min="19" max="19" width="18.42578125" style="17" customWidth="1"/>
    <col min="20" max="16384" width="8.85546875" style="17"/>
  </cols>
  <sheetData>
    <row r="1" spans="1:19" ht="19.899999999999999" customHeight="1">
      <c r="O1" s="76" t="s">
        <v>49</v>
      </c>
      <c r="P1" s="76"/>
      <c r="Q1" s="76"/>
      <c r="R1" s="76"/>
      <c r="S1" s="76"/>
    </row>
    <row r="2" spans="1:19" ht="13.9" customHeight="1">
      <c r="N2" s="42"/>
      <c r="O2" s="76"/>
      <c r="P2" s="76"/>
      <c r="Q2" s="76"/>
      <c r="R2" s="76"/>
      <c r="S2" s="76"/>
    </row>
    <row r="3" spans="1:19" ht="12.6" customHeight="1">
      <c r="N3" s="42"/>
      <c r="O3" s="76"/>
      <c r="P3" s="76"/>
      <c r="Q3" s="76"/>
      <c r="R3" s="76"/>
      <c r="S3" s="76"/>
    </row>
    <row r="4" spans="1:19" ht="9.75" customHeight="1">
      <c r="N4" s="19"/>
      <c r="O4" s="37"/>
      <c r="P4" s="19"/>
      <c r="Q4" s="21"/>
      <c r="R4" s="21"/>
      <c r="S4" s="19"/>
    </row>
    <row r="5" spans="1:19" ht="32.450000000000003" customHeight="1">
      <c r="A5" s="66" t="s">
        <v>48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5" customHeight="1">
      <c r="A6" s="70" t="s">
        <v>0</v>
      </c>
      <c r="B6" s="70" t="s">
        <v>24</v>
      </c>
      <c r="C6" s="71" t="s">
        <v>25</v>
      </c>
      <c r="D6" s="72"/>
      <c r="E6" s="72"/>
      <c r="F6" s="72"/>
      <c r="G6" s="72"/>
      <c r="H6" s="72"/>
      <c r="I6" s="73"/>
      <c r="J6" s="70" t="s">
        <v>26</v>
      </c>
      <c r="K6" s="70" t="s">
        <v>27</v>
      </c>
      <c r="L6" s="70" t="s">
        <v>4</v>
      </c>
      <c r="M6" s="71" t="s">
        <v>7</v>
      </c>
      <c r="N6" s="72"/>
      <c r="O6" s="72"/>
      <c r="P6" s="72"/>
      <c r="Q6" s="72"/>
      <c r="R6" s="73"/>
      <c r="S6" s="70" t="s">
        <v>28</v>
      </c>
    </row>
    <row r="7" spans="1:19" ht="15.75" customHeight="1">
      <c r="A7" s="70"/>
      <c r="B7" s="70"/>
      <c r="C7" s="70" t="s">
        <v>29</v>
      </c>
      <c r="D7" s="71"/>
      <c r="E7" s="72"/>
      <c r="F7" s="72"/>
      <c r="G7" s="72"/>
      <c r="H7" s="72"/>
      <c r="I7" s="73"/>
      <c r="J7" s="70"/>
      <c r="K7" s="70"/>
      <c r="L7" s="70"/>
      <c r="M7" s="70">
        <v>2020</v>
      </c>
      <c r="N7" s="70">
        <v>2021</v>
      </c>
      <c r="O7" s="70">
        <v>2022</v>
      </c>
      <c r="P7" s="70">
        <v>2023</v>
      </c>
      <c r="Q7" s="70">
        <v>2024</v>
      </c>
      <c r="R7" s="74">
        <v>2025</v>
      </c>
      <c r="S7" s="70"/>
    </row>
    <row r="8" spans="1:19" ht="24" customHeight="1">
      <c r="A8" s="70"/>
      <c r="B8" s="70"/>
      <c r="C8" s="70"/>
      <c r="D8" s="25">
        <v>2020</v>
      </c>
      <c r="E8" s="25">
        <v>2021</v>
      </c>
      <c r="F8" s="25">
        <v>2022</v>
      </c>
      <c r="G8" s="25">
        <v>2023</v>
      </c>
      <c r="H8" s="25">
        <v>2024</v>
      </c>
      <c r="I8" s="40">
        <v>2025</v>
      </c>
      <c r="J8" s="70"/>
      <c r="K8" s="70"/>
      <c r="L8" s="70"/>
      <c r="M8" s="70"/>
      <c r="N8" s="70"/>
      <c r="O8" s="70"/>
      <c r="P8" s="70"/>
      <c r="Q8" s="70"/>
      <c r="R8" s="75"/>
      <c r="S8" s="70"/>
    </row>
    <row r="9" spans="1:19" ht="19.899999999999999" customHeight="1">
      <c r="A9" s="65">
        <v>1</v>
      </c>
      <c r="B9" s="67" t="s">
        <v>30</v>
      </c>
      <c r="C9" s="65" t="s">
        <v>36</v>
      </c>
      <c r="D9" s="65" t="s">
        <v>36</v>
      </c>
      <c r="E9" s="65" t="s">
        <v>36</v>
      </c>
      <c r="F9" s="65" t="s">
        <v>36</v>
      </c>
      <c r="G9" s="65" t="s">
        <v>36</v>
      </c>
      <c r="H9" s="65" t="s">
        <v>36</v>
      </c>
      <c r="I9" s="65" t="s">
        <v>36</v>
      </c>
      <c r="J9" s="65" t="s">
        <v>45</v>
      </c>
      <c r="K9" s="28" t="s">
        <v>31</v>
      </c>
      <c r="L9" s="29">
        <f>SUM(M9:R9)</f>
        <v>6017.6821199999995</v>
      </c>
      <c r="M9" s="29">
        <f>M13+M17+M21+M25</f>
        <v>1020</v>
      </c>
      <c r="N9" s="29">
        <v>0</v>
      </c>
      <c r="O9" s="29">
        <f>SUM(O10:O12)</f>
        <v>997.68211999999994</v>
      </c>
      <c r="P9" s="29">
        <f>SUM(P10:P12)</f>
        <v>1000</v>
      </c>
      <c r="Q9" s="29">
        <f>SUM(Q10:Q12)</f>
        <v>1500</v>
      </c>
      <c r="R9" s="29">
        <f>SUM(R10:R12)</f>
        <v>1500</v>
      </c>
      <c r="S9" s="68" t="s">
        <v>37</v>
      </c>
    </row>
    <row r="10" spans="1:19" ht="19.899999999999999" customHeight="1">
      <c r="A10" s="65"/>
      <c r="B10" s="67"/>
      <c r="C10" s="65"/>
      <c r="D10" s="65"/>
      <c r="E10" s="65"/>
      <c r="F10" s="65"/>
      <c r="G10" s="65"/>
      <c r="H10" s="65"/>
      <c r="I10" s="65"/>
      <c r="J10" s="65"/>
      <c r="K10" s="28" t="s">
        <v>32</v>
      </c>
      <c r="L10" s="29">
        <f>SUM(M10:R10)</f>
        <v>0</v>
      </c>
      <c r="M10" s="29">
        <f>M14+M18+M22+M26</f>
        <v>0</v>
      </c>
      <c r="N10" s="29">
        <f t="shared" ref="N10:O11" si="0">N14+N18+N22+N26</f>
        <v>0</v>
      </c>
      <c r="O10" s="29">
        <f t="shared" si="0"/>
        <v>0</v>
      </c>
      <c r="P10" s="29">
        <f t="shared" ref="P10:Q11" si="1">P51+P46</f>
        <v>0</v>
      </c>
      <c r="Q10" s="29">
        <f t="shared" si="1"/>
        <v>0</v>
      </c>
      <c r="R10" s="29">
        <f t="shared" ref="R10" si="2">R51+R46</f>
        <v>0</v>
      </c>
      <c r="S10" s="69"/>
    </row>
    <row r="11" spans="1:19" ht="19.899999999999999" customHeight="1">
      <c r="A11" s="65"/>
      <c r="B11" s="67"/>
      <c r="C11" s="65"/>
      <c r="D11" s="65"/>
      <c r="E11" s="65"/>
      <c r="F11" s="65"/>
      <c r="G11" s="65"/>
      <c r="H11" s="65"/>
      <c r="I11" s="65"/>
      <c r="J11" s="65"/>
      <c r="K11" s="28" t="s">
        <v>33</v>
      </c>
      <c r="L11" s="29">
        <f>SUM(M11:R11)</f>
        <v>0</v>
      </c>
      <c r="M11" s="29">
        <f>M15+M19+M23+M27</f>
        <v>0</v>
      </c>
      <c r="N11" s="29">
        <f t="shared" si="0"/>
        <v>0</v>
      </c>
      <c r="O11" s="29">
        <f t="shared" si="0"/>
        <v>0</v>
      </c>
      <c r="P11" s="29">
        <f t="shared" si="1"/>
        <v>0</v>
      </c>
      <c r="Q11" s="29">
        <f t="shared" si="1"/>
        <v>0</v>
      </c>
      <c r="R11" s="29">
        <f t="shared" ref="R11" si="3">R52+R47</f>
        <v>0</v>
      </c>
      <c r="S11" s="69"/>
    </row>
    <row r="12" spans="1:19" ht="19.899999999999999" customHeight="1">
      <c r="A12" s="65"/>
      <c r="B12" s="67"/>
      <c r="C12" s="65"/>
      <c r="D12" s="65"/>
      <c r="E12" s="65"/>
      <c r="F12" s="65"/>
      <c r="G12" s="65"/>
      <c r="H12" s="65"/>
      <c r="I12" s="65"/>
      <c r="J12" s="65"/>
      <c r="K12" s="28" t="s">
        <v>34</v>
      </c>
      <c r="L12" s="29">
        <f>SUM(M12:R12)</f>
        <v>6017.6821199999995</v>
      </c>
      <c r="M12" s="29">
        <f>M16+M20+M24+M28</f>
        <v>1020</v>
      </c>
      <c r="N12" s="29">
        <f>N32+N36+N40</f>
        <v>0</v>
      </c>
      <c r="O12" s="29">
        <f>O36+O40+O44</f>
        <v>997.68211999999994</v>
      </c>
      <c r="P12" s="29">
        <f>P56+P48</f>
        <v>1000</v>
      </c>
      <c r="Q12" s="29">
        <f>Q60+Q64</f>
        <v>1500</v>
      </c>
      <c r="R12" s="29">
        <f>R68+R72</f>
        <v>1500</v>
      </c>
      <c r="S12" s="69"/>
    </row>
    <row r="13" spans="1:19" s="20" customFormat="1" ht="12.75" customHeight="1">
      <c r="A13" s="55" t="s">
        <v>35</v>
      </c>
      <c r="B13" s="57" t="s">
        <v>50</v>
      </c>
      <c r="C13" s="59" t="s">
        <v>19</v>
      </c>
      <c r="D13" s="59">
        <v>36</v>
      </c>
      <c r="E13" s="59" t="s">
        <v>36</v>
      </c>
      <c r="F13" s="59" t="s">
        <v>36</v>
      </c>
      <c r="G13" s="59" t="s">
        <v>36</v>
      </c>
      <c r="H13" s="59" t="s">
        <v>36</v>
      </c>
      <c r="I13" s="59" t="s">
        <v>36</v>
      </c>
      <c r="J13" s="59">
        <v>2020</v>
      </c>
      <c r="K13" s="30" t="s">
        <v>31</v>
      </c>
      <c r="L13" s="29">
        <f>SUM(M13:Q13)</f>
        <v>221.584</v>
      </c>
      <c r="M13" s="31">
        <f>SUM(M14:M16)</f>
        <v>221.584</v>
      </c>
      <c r="N13" s="31">
        <f t="shared" ref="N13:R13" si="4">SUM(N14:N16)</f>
        <v>0</v>
      </c>
      <c r="O13" s="31">
        <f t="shared" si="4"/>
        <v>0</v>
      </c>
      <c r="P13" s="31">
        <f t="shared" si="4"/>
        <v>0</v>
      </c>
      <c r="Q13" s="31">
        <f t="shared" si="4"/>
        <v>0</v>
      </c>
      <c r="R13" s="31">
        <f t="shared" si="4"/>
        <v>0</v>
      </c>
      <c r="S13" s="55" t="s">
        <v>37</v>
      </c>
    </row>
    <row r="14" spans="1:19" s="20" customFormat="1" ht="12.75" customHeight="1">
      <c r="A14" s="56"/>
      <c r="B14" s="58"/>
      <c r="C14" s="60"/>
      <c r="D14" s="59"/>
      <c r="E14" s="59"/>
      <c r="F14" s="59"/>
      <c r="G14" s="59"/>
      <c r="H14" s="59"/>
      <c r="I14" s="59"/>
      <c r="J14" s="60"/>
      <c r="K14" s="32" t="s">
        <v>32</v>
      </c>
      <c r="L14" s="29">
        <f t="shared" ref="L14:L57" si="5">SUM(M14:Q14)</f>
        <v>0</v>
      </c>
      <c r="M14" s="33">
        <v>0</v>
      </c>
      <c r="N14" s="33"/>
      <c r="O14" s="33"/>
      <c r="P14" s="33"/>
      <c r="Q14" s="33"/>
      <c r="R14" s="33"/>
      <c r="S14" s="56"/>
    </row>
    <row r="15" spans="1:19" s="20" customFormat="1" ht="12.75" customHeight="1">
      <c r="A15" s="56"/>
      <c r="B15" s="58"/>
      <c r="C15" s="60"/>
      <c r="D15" s="59"/>
      <c r="E15" s="59"/>
      <c r="F15" s="59"/>
      <c r="G15" s="59"/>
      <c r="H15" s="59"/>
      <c r="I15" s="59"/>
      <c r="J15" s="60"/>
      <c r="K15" s="32" t="s">
        <v>33</v>
      </c>
      <c r="L15" s="29">
        <f t="shared" si="5"/>
        <v>0</v>
      </c>
      <c r="M15" s="33">
        <v>0</v>
      </c>
      <c r="N15" s="33"/>
      <c r="O15" s="33"/>
      <c r="P15" s="33"/>
      <c r="Q15" s="33"/>
      <c r="R15" s="33"/>
      <c r="S15" s="56"/>
    </row>
    <row r="16" spans="1:19" s="20" customFormat="1" ht="12.75" customHeight="1">
      <c r="A16" s="56"/>
      <c r="B16" s="58"/>
      <c r="C16" s="60"/>
      <c r="D16" s="59"/>
      <c r="E16" s="59"/>
      <c r="F16" s="59"/>
      <c r="G16" s="59"/>
      <c r="H16" s="59"/>
      <c r="I16" s="59"/>
      <c r="J16" s="60"/>
      <c r="K16" s="32" t="s">
        <v>34</v>
      </c>
      <c r="L16" s="29">
        <f t="shared" si="5"/>
        <v>221.584</v>
      </c>
      <c r="M16" s="33">
        <v>221.584</v>
      </c>
      <c r="N16" s="33"/>
      <c r="O16" s="33"/>
      <c r="P16" s="33"/>
      <c r="Q16" s="33"/>
      <c r="R16" s="33"/>
      <c r="S16" s="56"/>
    </row>
    <row r="17" spans="1:19" s="20" customFormat="1" ht="12.75" customHeight="1">
      <c r="A17" s="55" t="s">
        <v>38</v>
      </c>
      <c r="B17" s="57" t="s">
        <v>51</v>
      </c>
      <c r="C17" s="59" t="s">
        <v>19</v>
      </c>
      <c r="D17" s="59">
        <v>35.5</v>
      </c>
      <c r="E17" s="59" t="s">
        <v>36</v>
      </c>
      <c r="F17" s="59" t="s">
        <v>36</v>
      </c>
      <c r="G17" s="59" t="s">
        <v>36</v>
      </c>
      <c r="H17" s="59" t="s">
        <v>36</v>
      </c>
      <c r="I17" s="59" t="s">
        <v>36</v>
      </c>
      <c r="J17" s="59">
        <v>2020</v>
      </c>
      <c r="K17" s="30" t="s">
        <v>31</v>
      </c>
      <c r="L17" s="29">
        <f t="shared" si="5"/>
        <v>338.392</v>
      </c>
      <c r="M17" s="31">
        <f>SUM(M18:M20)</f>
        <v>338.392</v>
      </c>
      <c r="N17" s="31">
        <f t="shared" ref="N17:R17" si="6">SUM(N18:N20)</f>
        <v>0</v>
      </c>
      <c r="O17" s="31">
        <f t="shared" si="6"/>
        <v>0</v>
      </c>
      <c r="P17" s="31">
        <f t="shared" si="6"/>
        <v>0</v>
      </c>
      <c r="Q17" s="31">
        <f t="shared" si="6"/>
        <v>0</v>
      </c>
      <c r="R17" s="31">
        <f t="shared" si="6"/>
        <v>0</v>
      </c>
      <c r="S17" s="55" t="s">
        <v>37</v>
      </c>
    </row>
    <row r="18" spans="1:19" s="20" customFormat="1" ht="12.75" customHeight="1">
      <c r="A18" s="56"/>
      <c r="B18" s="58"/>
      <c r="C18" s="60"/>
      <c r="D18" s="59"/>
      <c r="E18" s="60"/>
      <c r="F18" s="59"/>
      <c r="G18" s="60"/>
      <c r="H18" s="59"/>
      <c r="I18" s="59"/>
      <c r="J18" s="60"/>
      <c r="K18" s="32" t="s">
        <v>32</v>
      </c>
      <c r="L18" s="29">
        <f t="shared" si="5"/>
        <v>0</v>
      </c>
      <c r="M18" s="33">
        <v>0</v>
      </c>
      <c r="N18" s="33"/>
      <c r="O18" s="33"/>
      <c r="P18" s="33"/>
      <c r="Q18" s="33"/>
      <c r="R18" s="33"/>
      <c r="S18" s="56"/>
    </row>
    <row r="19" spans="1:19" s="20" customFormat="1" ht="12.75" customHeight="1">
      <c r="A19" s="56"/>
      <c r="B19" s="58"/>
      <c r="C19" s="60"/>
      <c r="D19" s="59"/>
      <c r="E19" s="60"/>
      <c r="F19" s="59"/>
      <c r="G19" s="60"/>
      <c r="H19" s="59"/>
      <c r="I19" s="59"/>
      <c r="J19" s="60"/>
      <c r="K19" s="32" t="s">
        <v>33</v>
      </c>
      <c r="L19" s="29">
        <f t="shared" si="5"/>
        <v>0</v>
      </c>
      <c r="M19" s="33">
        <v>0</v>
      </c>
      <c r="N19" s="33"/>
      <c r="O19" s="33"/>
      <c r="P19" s="33"/>
      <c r="Q19" s="33"/>
      <c r="R19" s="33"/>
      <c r="S19" s="56"/>
    </row>
    <row r="20" spans="1:19" s="20" customFormat="1" ht="12.75" customHeight="1">
      <c r="A20" s="56"/>
      <c r="B20" s="58"/>
      <c r="C20" s="60"/>
      <c r="D20" s="59"/>
      <c r="E20" s="60"/>
      <c r="F20" s="59"/>
      <c r="G20" s="60"/>
      <c r="H20" s="59"/>
      <c r="I20" s="59"/>
      <c r="J20" s="60"/>
      <c r="K20" s="32" t="s">
        <v>34</v>
      </c>
      <c r="L20" s="29">
        <f t="shared" si="5"/>
        <v>338.392</v>
      </c>
      <c r="M20" s="33">
        <v>338.392</v>
      </c>
      <c r="N20" s="33"/>
      <c r="O20" s="33"/>
      <c r="P20" s="33"/>
      <c r="Q20" s="33"/>
      <c r="R20" s="33"/>
      <c r="S20" s="56"/>
    </row>
    <row r="21" spans="1:19" s="20" customFormat="1" ht="12.75" customHeight="1">
      <c r="A21" s="61" t="s">
        <v>39</v>
      </c>
      <c r="B21" s="57" t="s">
        <v>52</v>
      </c>
      <c r="C21" s="59" t="s">
        <v>19</v>
      </c>
      <c r="D21" s="59">
        <v>44.3</v>
      </c>
      <c r="E21" s="59" t="s">
        <v>36</v>
      </c>
      <c r="F21" s="59" t="s">
        <v>36</v>
      </c>
      <c r="G21" s="59" t="s">
        <v>36</v>
      </c>
      <c r="H21" s="59" t="s">
        <v>36</v>
      </c>
      <c r="I21" s="59" t="s">
        <v>36</v>
      </c>
      <c r="J21" s="59">
        <v>2020</v>
      </c>
      <c r="K21" s="30" t="s">
        <v>31</v>
      </c>
      <c r="L21" s="29">
        <f t="shared" si="5"/>
        <v>411.524</v>
      </c>
      <c r="M21" s="31">
        <f>SUM(M22:M24)</f>
        <v>411.524</v>
      </c>
      <c r="N21" s="31">
        <f t="shared" ref="N21:R21" si="7">SUM(N22:N24)</f>
        <v>0</v>
      </c>
      <c r="O21" s="31">
        <f t="shared" si="7"/>
        <v>0</v>
      </c>
      <c r="P21" s="31">
        <f t="shared" si="7"/>
        <v>0</v>
      </c>
      <c r="Q21" s="31">
        <f t="shared" si="7"/>
        <v>0</v>
      </c>
      <c r="R21" s="31">
        <f t="shared" si="7"/>
        <v>0</v>
      </c>
      <c r="S21" s="55" t="s">
        <v>37</v>
      </c>
    </row>
    <row r="22" spans="1:19" s="20" customFormat="1" ht="12.75" customHeight="1">
      <c r="A22" s="55"/>
      <c r="B22" s="58"/>
      <c r="C22" s="60"/>
      <c r="D22" s="59"/>
      <c r="E22" s="60"/>
      <c r="F22" s="59"/>
      <c r="G22" s="60"/>
      <c r="H22" s="59"/>
      <c r="I22" s="59"/>
      <c r="J22" s="59"/>
      <c r="K22" s="32" t="s">
        <v>32</v>
      </c>
      <c r="L22" s="29">
        <f t="shared" si="5"/>
        <v>0</v>
      </c>
      <c r="M22" s="33">
        <v>0</v>
      </c>
      <c r="N22" s="33"/>
      <c r="O22" s="33"/>
      <c r="P22" s="33"/>
      <c r="Q22" s="33"/>
      <c r="R22" s="33"/>
      <c r="S22" s="56"/>
    </row>
    <row r="23" spans="1:19" s="20" customFormat="1" ht="12.75" customHeight="1">
      <c r="A23" s="55"/>
      <c r="B23" s="58"/>
      <c r="C23" s="60"/>
      <c r="D23" s="59"/>
      <c r="E23" s="60"/>
      <c r="F23" s="59"/>
      <c r="G23" s="60"/>
      <c r="H23" s="59"/>
      <c r="I23" s="59"/>
      <c r="J23" s="59"/>
      <c r="K23" s="32" t="s">
        <v>33</v>
      </c>
      <c r="L23" s="29">
        <f t="shared" si="5"/>
        <v>0</v>
      </c>
      <c r="M23" s="33">
        <v>0</v>
      </c>
      <c r="N23" s="33"/>
      <c r="O23" s="33"/>
      <c r="P23" s="33"/>
      <c r="Q23" s="33"/>
      <c r="R23" s="33"/>
      <c r="S23" s="56"/>
    </row>
    <row r="24" spans="1:19" s="20" customFormat="1" ht="12.75" customHeight="1">
      <c r="A24" s="55"/>
      <c r="B24" s="58"/>
      <c r="C24" s="60"/>
      <c r="D24" s="59"/>
      <c r="E24" s="60"/>
      <c r="F24" s="59"/>
      <c r="G24" s="60"/>
      <c r="H24" s="59"/>
      <c r="I24" s="59"/>
      <c r="J24" s="59"/>
      <c r="K24" s="32" t="s">
        <v>34</v>
      </c>
      <c r="L24" s="29">
        <f t="shared" si="5"/>
        <v>411.524</v>
      </c>
      <c r="M24" s="33">
        <v>411.524</v>
      </c>
      <c r="N24" s="33"/>
      <c r="O24" s="33"/>
      <c r="P24" s="33"/>
      <c r="Q24" s="33"/>
      <c r="R24" s="33"/>
      <c r="S24" s="56"/>
    </row>
    <row r="25" spans="1:19" s="7" customFormat="1" ht="12.75" customHeight="1">
      <c r="A25" s="61" t="s">
        <v>40</v>
      </c>
      <c r="B25" s="57" t="s">
        <v>53</v>
      </c>
      <c r="C25" s="59" t="s">
        <v>19</v>
      </c>
      <c r="D25" s="59">
        <v>40.9</v>
      </c>
      <c r="E25" s="59" t="s">
        <v>36</v>
      </c>
      <c r="F25" s="59" t="s">
        <v>36</v>
      </c>
      <c r="G25" s="59" t="s">
        <v>36</v>
      </c>
      <c r="H25" s="59" t="s">
        <v>36</v>
      </c>
      <c r="I25" s="59" t="s">
        <v>36</v>
      </c>
      <c r="J25" s="59">
        <v>2020</v>
      </c>
      <c r="K25" s="30" t="s">
        <v>31</v>
      </c>
      <c r="L25" s="29">
        <f t="shared" si="5"/>
        <v>48.5</v>
      </c>
      <c r="M25" s="31">
        <f>SUM(M26:M28)</f>
        <v>48.5</v>
      </c>
      <c r="N25" s="31">
        <f t="shared" ref="N25:R25" si="8">SUM(N26:N28)</f>
        <v>0</v>
      </c>
      <c r="O25" s="31">
        <f t="shared" si="8"/>
        <v>0</v>
      </c>
      <c r="P25" s="31">
        <f t="shared" si="8"/>
        <v>0</v>
      </c>
      <c r="Q25" s="31">
        <f t="shared" si="8"/>
        <v>0</v>
      </c>
      <c r="R25" s="31">
        <f t="shared" si="8"/>
        <v>0</v>
      </c>
      <c r="S25" s="55" t="s">
        <v>37</v>
      </c>
    </row>
    <row r="26" spans="1:19" s="7" customFormat="1" ht="12.75" customHeight="1">
      <c r="A26" s="55"/>
      <c r="B26" s="58"/>
      <c r="C26" s="60"/>
      <c r="D26" s="59"/>
      <c r="E26" s="60"/>
      <c r="F26" s="59"/>
      <c r="G26" s="60"/>
      <c r="H26" s="59"/>
      <c r="I26" s="59"/>
      <c r="J26" s="59"/>
      <c r="K26" s="34" t="s">
        <v>32</v>
      </c>
      <c r="L26" s="29">
        <f t="shared" si="5"/>
        <v>0</v>
      </c>
      <c r="M26" s="33">
        <v>0</v>
      </c>
      <c r="N26" s="33"/>
      <c r="O26" s="33"/>
      <c r="P26" s="33"/>
      <c r="Q26" s="33"/>
      <c r="R26" s="33"/>
      <c r="S26" s="56"/>
    </row>
    <row r="27" spans="1:19" s="7" customFormat="1" ht="12.75" customHeight="1">
      <c r="A27" s="55"/>
      <c r="B27" s="58"/>
      <c r="C27" s="60"/>
      <c r="D27" s="59"/>
      <c r="E27" s="60"/>
      <c r="F27" s="59"/>
      <c r="G27" s="60"/>
      <c r="H27" s="59"/>
      <c r="I27" s="59"/>
      <c r="J27" s="59"/>
      <c r="K27" s="34" t="s">
        <v>33</v>
      </c>
      <c r="L27" s="29">
        <f t="shared" si="5"/>
        <v>0</v>
      </c>
      <c r="M27" s="33">
        <v>0</v>
      </c>
      <c r="N27" s="33"/>
      <c r="O27" s="33"/>
      <c r="P27" s="33"/>
      <c r="Q27" s="33"/>
      <c r="R27" s="33"/>
      <c r="S27" s="56"/>
    </row>
    <row r="28" spans="1:19" s="7" customFormat="1" ht="12.75" customHeight="1">
      <c r="A28" s="55"/>
      <c r="B28" s="58"/>
      <c r="C28" s="60"/>
      <c r="D28" s="59"/>
      <c r="E28" s="60"/>
      <c r="F28" s="59"/>
      <c r="G28" s="60"/>
      <c r="H28" s="59"/>
      <c r="I28" s="59"/>
      <c r="J28" s="59"/>
      <c r="K28" s="34" t="s">
        <v>34</v>
      </c>
      <c r="L28" s="29">
        <f t="shared" si="5"/>
        <v>48.5</v>
      </c>
      <c r="M28" s="33">
        <v>48.5</v>
      </c>
      <c r="N28" s="33"/>
      <c r="O28" s="33"/>
      <c r="P28" s="33"/>
      <c r="Q28" s="33"/>
      <c r="R28" s="33"/>
      <c r="S28" s="56"/>
    </row>
    <row r="29" spans="1:19" s="20" customFormat="1" ht="12.75" customHeight="1">
      <c r="A29" s="55" t="s">
        <v>41</v>
      </c>
      <c r="B29" s="57" t="s">
        <v>54</v>
      </c>
      <c r="C29" s="59" t="s">
        <v>19</v>
      </c>
      <c r="D29" s="59" t="s">
        <v>36</v>
      </c>
      <c r="E29" s="59">
        <v>17.7</v>
      </c>
      <c r="F29" s="59" t="s">
        <v>36</v>
      </c>
      <c r="G29" s="59" t="s">
        <v>36</v>
      </c>
      <c r="H29" s="59" t="s">
        <v>36</v>
      </c>
      <c r="I29" s="59" t="s">
        <v>36</v>
      </c>
      <c r="J29" s="59">
        <v>2021</v>
      </c>
      <c r="K29" s="30" t="s">
        <v>31</v>
      </c>
      <c r="L29" s="29">
        <f t="shared" si="5"/>
        <v>0</v>
      </c>
      <c r="M29" s="31">
        <f>SUM(M30:M32)</f>
        <v>0</v>
      </c>
      <c r="N29" s="31">
        <f t="shared" ref="N29:R29" si="9">SUM(N30:N32)</f>
        <v>0</v>
      </c>
      <c r="O29" s="31">
        <f t="shared" si="9"/>
        <v>0</v>
      </c>
      <c r="P29" s="31">
        <f t="shared" si="9"/>
        <v>0</v>
      </c>
      <c r="Q29" s="31">
        <f t="shared" si="9"/>
        <v>0</v>
      </c>
      <c r="R29" s="31">
        <f t="shared" si="9"/>
        <v>0</v>
      </c>
      <c r="S29" s="55" t="s">
        <v>37</v>
      </c>
    </row>
    <row r="30" spans="1:19" s="20" customFormat="1" ht="12.75" customHeight="1">
      <c r="A30" s="56"/>
      <c r="B30" s="58"/>
      <c r="C30" s="60"/>
      <c r="D30" s="59"/>
      <c r="E30" s="59"/>
      <c r="F30" s="59"/>
      <c r="G30" s="59"/>
      <c r="H30" s="59"/>
      <c r="I30" s="59"/>
      <c r="J30" s="60"/>
      <c r="K30" s="32" t="s">
        <v>32</v>
      </c>
      <c r="L30" s="29">
        <f t="shared" si="5"/>
        <v>0</v>
      </c>
      <c r="M30" s="33"/>
      <c r="N30" s="33"/>
      <c r="O30" s="33"/>
      <c r="P30" s="33"/>
      <c r="Q30" s="33"/>
      <c r="R30" s="33"/>
      <c r="S30" s="56"/>
    </row>
    <row r="31" spans="1:19" s="20" customFormat="1" ht="12.75" customHeight="1">
      <c r="A31" s="56"/>
      <c r="B31" s="58"/>
      <c r="C31" s="60"/>
      <c r="D31" s="59"/>
      <c r="E31" s="59"/>
      <c r="F31" s="59"/>
      <c r="G31" s="59"/>
      <c r="H31" s="59"/>
      <c r="I31" s="59"/>
      <c r="J31" s="60"/>
      <c r="K31" s="32" t="s">
        <v>33</v>
      </c>
      <c r="L31" s="29">
        <f t="shared" si="5"/>
        <v>0</v>
      </c>
      <c r="M31" s="33"/>
      <c r="N31" s="33"/>
      <c r="O31" s="33"/>
      <c r="P31" s="33"/>
      <c r="Q31" s="33"/>
      <c r="R31" s="33"/>
      <c r="S31" s="56"/>
    </row>
    <row r="32" spans="1:19" s="20" customFormat="1" ht="12.75" customHeight="1">
      <c r="A32" s="56"/>
      <c r="B32" s="58"/>
      <c r="C32" s="60"/>
      <c r="D32" s="59"/>
      <c r="E32" s="59"/>
      <c r="F32" s="59"/>
      <c r="G32" s="59"/>
      <c r="H32" s="59"/>
      <c r="I32" s="59"/>
      <c r="J32" s="60"/>
      <c r="K32" s="32" t="s">
        <v>34</v>
      </c>
      <c r="L32" s="29">
        <f t="shared" si="5"/>
        <v>0</v>
      </c>
      <c r="M32" s="33"/>
      <c r="N32" s="33"/>
      <c r="O32" s="33"/>
      <c r="P32" s="33"/>
      <c r="Q32" s="33"/>
      <c r="R32" s="33"/>
      <c r="S32" s="56"/>
    </row>
    <row r="33" spans="1:19" s="27" customFormat="1" ht="12.75" customHeight="1">
      <c r="A33" s="55" t="s">
        <v>42</v>
      </c>
      <c r="B33" s="57" t="s">
        <v>55</v>
      </c>
      <c r="C33" s="59" t="s">
        <v>19</v>
      </c>
      <c r="D33" s="59" t="s">
        <v>36</v>
      </c>
      <c r="E33" s="59">
        <v>44.3</v>
      </c>
      <c r="F33" s="59" t="s">
        <v>36</v>
      </c>
      <c r="G33" s="59" t="s">
        <v>36</v>
      </c>
      <c r="H33" s="59" t="s">
        <v>36</v>
      </c>
      <c r="I33" s="59" t="s">
        <v>36</v>
      </c>
      <c r="J33" s="59">
        <v>2022</v>
      </c>
      <c r="K33" s="30" t="s">
        <v>31</v>
      </c>
      <c r="L33" s="29">
        <f t="shared" si="5"/>
        <v>39.119999999999997</v>
      </c>
      <c r="M33" s="31">
        <f>SUM(M34:M36)</f>
        <v>0</v>
      </c>
      <c r="N33" s="31">
        <f t="shared" ref="N33" si="10">SUM(N34:N36)</f>
        <v>0</v>
      </c>
      <c r="O33" s="31">
        <f t="shared" ref="O33" si="11">SUM(O34:O36)</f>
        <v>39.119999999999997</v>
      </c>
      <c r="P33" s="31">
        <f t="shared" ref="P33" si="12">SUM(P34:P36)</f>
        <v>0</v>
      </c>
      <c r="Q33" s="31">
        <f t="shared" ref="Q33:R33" si="13">SUM(Q34:Q36)</f>
        <v>0</v>
      </c>
      <c r="R33" s="31">
        <f t="shared" si="13"/>
        <v>0</v>
      </c>
      <c r="S33" s="55" t="s">
        <v>37</v>
      </c>
    </row>
    <row r="34" spans="1:19" s="27" customFormat="1" ht="12.75" customHeight="1">
      <c r="A34" s="56"/>
      <c r="B34" s="58"/>
      <c r="C34" s="60"/>
      <c r="D34" s="59"/>
      <c r="E34" s="60"/>
      <c r="F34" s="59"/>
      <c r="G34" s="60"/>
      <c r="H34" s="59"/>
      <c r="I34" s="59"/>
      <c r="J34" s="60"/>
      <c r="K34" s="32" t="s">
        <v>32</v>
      </c>
      <c r="L34" s="29">
        <f t="shared" si="5"/>
        <v>0</v>
      </c>
      <c r="M34" s="33"/>
      <c r="N34" s="33"/>
      <c r="O34" s="33">
        <v>0</v>
      </c>
      <c r="P34" s="33"/>
      <c r="Q34" s="33"/>
      <c r="R34" s="33"/>
      <c r="S34" s="56"/>
    </row>
    <row r="35" spans="1:19" s="27" customFormat="1" ht="12.75" customHeight="1">
      <c r="A35" s="56"/>
      <c r="B35" s="58"/>
      <c r="C35" s="60"/>
      <c r="D35" s="59"/>
      <c r="E35" s="60"/>
      <c r="F35" s="59"/>
      <c r="G35" s="60"/>
      <c r="H35" s="59"/>
      <c r="I35" s="59"/>
      <c r="J35" s="60"/>
      <c r="K35" s="32" t="s">
        <v>33</v>
      </c>
      <c r="L35" s="29">
        <f t="shared" si="5"/>
        <v>0</v>
      </c>
      <c r="M35" s="33"/>
      <c r="N35" s="33"/>
      <c r="O35" s="33">
        <v>0</v>
      </c>
      <c r="P35" s="33"/>
      <c r="Q35" s="33"/>
      <c r="R35" s="33"/>
      <c r="S35" s="56"/>
    </row>
    <row r="36" spans="1:19" s="27" customFormat="1" ht="12.75" customHeight="1">
      <c r="A36" s="56"/>
      <c r="B36" s="58"/>
      <c r="C36" s="60"/>
      <c r="D36" s="59"/>
      <c r="E36" s="60"/>
      <c r="F36" s="59"/>
      <c r="G36" s="60"/>
      <c r="H36" s="59"/>
      <c r="I36" s="59"/>
      <c r="J36" s="60"/>
      <c r="K36" s="32" t="s">
        <v>34</v>
      </c>
      <c r="L36" s="29">
        <f t="shared" si="5"/>
        <v>39.119999999999997</v>
      </c>
      <c r="M36" s="33"/>
      <c r="N36" s="33"/>
      <c r="O36" s="35">
        <v>39.119999999999997</v>
      </c>
      <c r="P36" s="33"/>
      <c r="Q36" s="33"/>
      <c r="R36" s="33"/>
      <c r="S36" s="56"/>
    </row>
    <row r="37" spans="1:19" s="27" customFormat="1" ht="12.75" customHeight="1">
      <c r="A37" s="61" t="s">
        <v>43</v>
      </c>
      <c r="B37" s="57" t="s">
        <v>56</v>
      </c>
      <c r="C37" s="59" t="s">
        <v>19</v>
      </c>
      <c r="D37" s="59" t="s">
        <v>36</v>
      </c>
      <c r="E37" s="59">
        <v>31</v>
      </c>
      <c r="F37" s="59" t="s">
        <v>36</v>
      </c>
      <c r="G37" s="59" t="s">
        <v>36</v>
      </c>
      <c r="H37" s="59" t="s">
        <v>36</v>
      </c>
      <c r="I37" s="59" t="s">
        <v>36</v>
      </c>
      <c r="J37" s="59">
        <v>2022</v>
      </c>
      <c r="K37" s="30" t="s">
        <v>31</v>
      </c>
      <c r="L37" s="29">
        <f t="shared" ref="L37:L44" si="14">SUM(M37:Q37)</f>
        <v>448.18912</v>
      </c>
      <c r="M37" s="31">
        <f>SUM(M38:M40)</f>
        <v>0</v>
      </c>
      <c r="N37" s="31">
        <f t="shared" ref="N37" si="15">SUM(N38:N40)</f>
        <v>0</v>
      </c>
      <c r="O37" s="31">
        <f t="shared" ref="O37" si="16">SUM(O38:O40)</f>
        <v>448.18912</v>
      </c>
      <c r="P37" s="31">
        <f t="shared" ref="P37" si="17">SUM(P38:P40)</f>
        <v>0</v>
      </c>
      <c r="Q37" s="31">
        <f t="shared" ref="Q37:R37" si="18">SUM(Q38:Q40)</f>
        <v>0</v>
      </c>
      <c r="R37" s="31">
        <f t="shared" si="18"/>
        <v>0</v>
      </c>
      <c r="S37" s="55" t="s">
        <v>37</v>
      </c>
    </row>
    <row r="38" spans="1:19" s="27" customFormat="1" ht="12.75" customHeight="1">
      <c r="A38" s="55"/>
      <c r="B38" s="58"/>
      <c r="C38" s="60"/>
      <c r="D38" s="59"/>
      <c r="E38" s="60"/>
      <c r="F38" s="59"/>
      <c r="G38" s="60"/>
      <c r="H38" s="59"/>
      <c r="I38" s="59"/>
      <c r="J38" s="59"/>
      <c r="K38" s="32" t="s">
        <v>32</v>
      </c>
      <c r="L38" s="29">
        <f t="shared" si="14"/>
        <v>0</v>
      </c>
      <c r="M38" s="33"/>
      <c r="N38" s="33"/>
      <c r="O38" s="33">
        <v>0</v>
      </c>
      <c r="P38" s="33"/>
      <c r="Q38" s="33"/>
      <c r="R38" s="33"/>
      <c r="S38" s="56"/>
    </row>
    <row r="39" spans="1:19" s="27" customFormat="1" ht="12.75" customHeight="1">
      <c r="A39" s="55"/>
      <c r="B39" s="58"/>
      <c r="C39" s="60"/>
      <c r="D39" s="59"/>
      <c r="E39" s="60"/>
      <c r="F39" s="59"/>
      <c r="G39" s="60"/>
      <c r="H39" s="59"/>
      <c r="I39" s="59"/>
      <c r="J39" s="59"/>
      <c r="K39" s="32" t="s">
        <v>33</v>
      </c>
      <c r="L39" s="29">
        <f t="shared" si="14"/>
        <v>0</v>
      </c>
      <c r="M39" s="33"/>
      <c r="N39" s="33"/>
      <c r="O39" s="33">
        <v>0</v>
      </c>
      <c r="P39" s="33"/>
      <c r="Q39" s="33"/>
      <c r="R39" s="33"/>
      <c r="S39" s="56"/>
    </row>
    <row r="40" spans="1:19" s="27" customFormat="1" ht="12.75" customHeight="1">
      <c r="A40" s="55"/>
      <c r="B40" s="58"/>
      <c r="C40" s="60"/>
      <c r="D40" s="59"/>
      <c r="E40" s="60"/>
      <c r="F40" s="59"/>
      <c r="G40" s="60"/>
      <c r="H40" s="59"/>
      <c r="I40" s="59"/>
      <c r="J40" s="59"/>
      <c r="K40" s="32" t="s">
        <v>34</v>
      </c>
      <c r="L40" s="29">
        <f t="shared" si="14"/>
        <v>448.18912</v>
      </c>
      <c r="M40" s="33"/>
      <c r="N40" s="33"/>
      <c r="O40" s="35">
        <v>448.18912</v>
      </c>
      <c r="P40" s="33"/>
      <c r="Q40" s="33"/>
      <c r="R40" s="33"/>
      <c r="S40" s="56"/>
    </row>
    <row r="41" spans="1:19" s="27" customFormat="1" ht="12.75" customHeight="1">
      <c r="A41" s="61" t="s">
        <v>44</v>
      </c>
      <c r="B41" s="57" t="s">
        <v>60</v>
      </c>
      <c r="C41" s="59" t="s">
        <v>19</v>
      </c>
      <c r="D41" s="59" t="s">
        <v>36</v>
      </c>
      <c r="E41" s="59">
        <v>32.799999999999997</v>
      </c>
      <c r="F41" s="59" t="s">
        <v>36</v>
      </c>
      <c r="G41" s="59" t="s">
        <v>36</v>
      </c>
      <c r="H41" s="59" t="s">
        <v>36</v>
      </c>
      <c r="I41" s="59" t="s">
        <v>36</v>
      </c>
      <c r="J41" s="59">
        <v>2022</v>
      </c>
      <c r="K41" s="30" t="s">
        <v>31</v>
      </c>
      <c r="L41" s="29">
        <f t="shared" si="14"/>
        <v>510.37299999999999</v>
      </c>
      <c r="M41" s="31">
        <f>SUM(M42:M44)</f>
        <v>0</v>
      </c>
      <c r="N41" s="31">
        <f t="shared" ref="N41:R41" si="19">SUM(N42:N44)</f>
        <v>0</v>
      </c>
      <c r="O41" s="31">
        <f t="shared" si="19"/>
        <v>510.37299999999999</v>
      </c>
      <c r="P41" s="31">
        <f t="shared" si="19"/>
        <v>0</v>
      </c>
      <c r="Q41" s="31">
        <f t="shared" si="19"/>
        <v>0</v>
      </c>
      <c r="R41" s="31">
        <f t="shared" si="19"/>
        <v>0</v>
      </c>
      <c r="S41" s="55" t="s">
        <v>37</v>
      </c>
    </row>
    <row r="42" spans="1:19" s="27" customFormat="1" ht="12.75" customHeight="1">
      <c r="A42" s="55"/>
      <c r="B42" s="58"/>
      <c r="C42" s="60"/>
      <c r="D42" s="59"/>
      <c r="E42" s="60"/>
      <c r="F42" s="59"/>
      <c r="G42" s="60"/>
      <c r="H42" s="59"/>
      <c r="I42" s="59"/>
      <c r="J42" s="59"/>
      <c r="K42" s="32" t="s">
        <v>32</v>
      </c>
      <c r="L42" s="29">
        <f t="shared" si="14"/>
        <v>0</v>
      </c>
      <c r="M42" s="33"/>
      <c r="N42" s="33"/>
      <c r="O42" s="33">
        <v>0</v>
      </c>
      <c r="P42" s="33"/>
      <c r="Q42" s="33"/>
      <c r="R42" s="33"/>
      <c r="S42" s="56"/>
    </row>
    <row r="43" spans="1:19" s="27" customFormat="1" ht="12.75" customHeight="1">
      <c r="A43" s="55"/>
      <c r="B43" s="58"/>
      <c r="C43" s="60"/>
      <c r="D43" s="59"/>
      <c r="E43" s="60"/>
      <c r="F43" s="59"/>
      <c r="G43" s="60"/>
      <c r="H43" s="59"/>
      <c r="I43" s="59"/>
      <c r="J43" s="59"/>
      <c r="K43" s="32" t="s">
        <v>33</v>
      </c>
      <c r="L43" s="29">
        <f t="shared" si="14"/>
        <v>0</v>
      </c>
      <c r="M43" s="33"/>
      <c r="N43" s="33"/>
      <c r="O43" s="33">
        <v>0</v>
      </c>
      <c r="P43" s="33"/>
      <c r="Q43" s="33"/>
      <c r="R43" s="33"/>
      <c r="S43" s="56"/>
    </row>
    <row r="44" spans="1:19" s="27" customFormat="1" ht="12.75" customHeight="1">
      <c r="A44" s="55"/>
      <c r="B44" s="58"/>
      <c r="C44" s="60"/>
      <c r="D44" s="59"/>
      <c r="E44" s="60"/>
      <c r="F44" s="59"/>
      <c r="G44" s="60"/>
      <c r="H44" s="59"/>
      <c r="I44" s="59"/>
      <c r="J44" s="59"/>
      <c r="K44" s="32" t="s">
        <v>34</v>
      </c>
      <c r="L44" s="29">
        <f t="shared" si="14"/>
        <v>510.37299999999999</v>
      </c>
      <c r="M44" s="33"/>
      <c r="N44" s="33"/>
      <c r="O44" s="36">
        <v>510.37299999999999</v>
      </c>
      <c r="P44" s="33"/>
      <c r="Q44" s="33"/>
      <c r="R44" s="33"/>
      <c r="S44" s="56"/>
    </row>
    <row r="45" spans="1:19" s="18" customFormat="1" ht="12.75" customHeight="1">
      <c r="A45" s="61" t="s">
        <v>46</v>
      </c>
      <c r="B45" s="57" t="s">
        <v>57</v>
      </c>
      <c r="C45" s="59" t="s">
        <v>19</v>
      </c>
      <c r="D45" s="59" t="s">
        <v>36</v>
      </c>
      <c r="E45" s="59" t="s">
        <v>36</v>
      </c>
      <c r="F45" s="59">
        <v>42</v>
      </c>
      <c r="G45" s="59" t="s">
        <v>36</v>
      </c>
      <c r="H45" s="59" t="s">
        <v>36</v>
      </c>
      <c r="I45" s="59" t="s">
        <v>36</v>
      </c>
      <c r="J45" s="59">
        <v>2023</v>
      </c>
      <c r="K45" s="30" t="s">
        <v>31</v>
      </c>
      <c r="L45" s="29">
        <f t="shared" si="5"/>
        <v>270</v>
      </c>
      <c r="M45" s="31">
        <f>SUM(M46:M48)</f>
        <v>0</v>
      </c>
      <c r="N45" s="31">
        <f t="shared" ref="N45" si="20">SUM(N46:N48)</f>
        <v>0</v>
      </c>
      <c r="O45" s="31">
        <f t="shared" ref="O45" si="21">SUM(O46:O48)</f>
        <v>0</v>
      </c>
      <c r="P45" s="31">
        <f t="shared" ref="P45" si="22">SUM(P46:P48)</f>
        <v>270</v>
      </c>
      <c r="Q45" s="31">
        <f t="shared" ref="Q45:R45" si="23">SUM(Q46:Q48)</f>
        <v>0</v>
      </c>
      <c r="R45" s="31">
        <f t="shared" si="23"/>
        <v>0</v>
      </c>
      <c r="S45" s="55" t="s">
        <v>37</v>
      </c>
    </row>
    <row r="46" spans="1:19" s="18" customFormat="1" ht="12.75" customHeight="1">
      <c r="A46" s="55"/>
      <c r="B46" s="58"/>
      <c r="C46" s="60"/>
      <c r="D46" s="59"/>
      <c r="E46" s="60"/>
      <c r="F46" s="59"/>
      <c r="G46" s="60"/>
      <c r="H46" s="59"/>
      <c r="I46" s="59"/>
      <c r="J46" s="59"/>
      <c r="K46" s="34" t="s">
        <v>32</v>
      </c>
      <c r="L46" s="29">
        <f t="shared" si="5"/>
        <v>0</v>
      </c>
      <c r="M46" s="33"/>
      <c r="N46" s="33"/>
      <c r="O46" s="33"/>
      <c r="P46" s="33">
        <v>0</v>
      </c>
      <c r="Q46" s="33"/>
      <c r="R46" s="33"/>
      <c r="S46" s="56"/>
    </row>
    <row r="47" spans="1:19" s="18" customFormat="1" ht="12.75" customHeight="1">
      <c r="A47" s="55"/>
      <c r="B47" s="58"/>
      <c r="C47" s="60"/>
      <c r="D47" s="59"/>
      <c r="E47" s="60"/>
      <c r="F47" s="59"/>
      <c r="G47" s="60"/>
      <c r="H47" s="59"/>
      <c r="I47" s="59"/>
      <c r="J47" s="59"/>
      <c r="K47" s="34" t="s">
        <v>33</v>
      </c>
      <c r="L47" s="29">
        <f t="shared" si="5"/>
        <v>0</v>
      </c>
      <c r="M47" s="33"/>
      <c r="N47" s="33"/>
      <c r="O47" s="33"/>
      <c r="P47" s="33">
        <v>0</v>
      </c>
      <c r="Q47" s="33"/>
      <c r="R47" s="33"/>
      <c r="S47" s="56"/>
    </row>
    <row r="48" spans="1:19" s="18" customFormat="1" ht="12.75" customHeight="1">
      <c r="A48" s="55"/>
      <c r="B48" s="58"/>
      <c r="C48" s="60"/>
      <c r="D48" s="59"/>
      <c r="E48" s="60"/>
      <c r="F48" s="59"/>
      <c r="G48" s="60"/>
      <c r="H48" s="59"/>
      <c r="I48" s="59"/>
      <c r="J48" s="59"/>
      <c r="K48" s="34" t="s">
        <v>34</v>
      </c>
      <c r="L48" s="29">
        <f t="shared" si="5"/>
        <v>270</v>
      </c>
      <c r="M48" s="33"/>
      <c r="N48" s="33"/>
      <c r="O48" s="33"/>
      <c r="P48" s="33">
        <v>270</v>
      </c>
      <c r="Q48" s="33"/>
      <c r="R48" s="33"/>
      <c r="S48" s="56"/>
    </row>
    <row r="49" spans="1:19" s="7" customFormat="1" ht="12.75" hidden="1" customHeight="1">
      <c r="A49" s="62"/>
      <c r="B49" s="57"/>
      <c r="C49" s="59"/>
      <c r="D49" s="59"/>
      <c r="E49" s="59"/>
      <c r="F49" s="59"/>
      <c r="G49" s="59"/>
      <c r="H49" s="59"/>
      <c r="I49" s="38"/>
      <c r="J49" s="59"/>
      <c r="K49" s="30" t="s">
        <v>31</v>
      </c>
      <c r="L49" s="29">
        <f t="shared" si="5"/>
        <v>0</v>
      </c>
      <c r="M49" s="31">
        <f>SUM(M50:M52)</f>
        <v>0</v>
      </c>
      <c r="N49" s="31">
        <f t="shared" ref="N49" si="24">SUM(N50:N52)</f>
        <v>0</v>
      </c>
      <c r="O49" s="31">
        <f t="shared" ref="O49" si="25">SUM(O50:O52)</f>
        <v>0</v>
      </c>
      <c r="P49" s="31">
        <f t="shared" ref="P49" si="26">SUM(P50:P52)</f>
        <v>0</v>
      </c>
      <c r="Q49" s="31">
        <f t="shared" ref="Q49" si="27">SUM(Q50:Q52)</f>
        <v>0</v>
      </c>
      <c r="R49" s="31"/>
      <c r="S49" s="55"/>
    </row>
    <row r="50" spans="1:19" s="7" customFormat="1" ht="12.75" hidden="1" customHeight="1">
      <c r="A50" s="63"/>
      <c r="B50" s="58"/>
      <c r="C50" s="60"/>
      <c r="D50" s="59"/>
      <c r="E50" s="60"/>
      <c r="F50" s="59"/>
      <c r="G50" s="60"/>
      <c r="H50" s="60"/>
      <c r="I50" s="39"/>
      <c r="J50" s="59"/>
      <c r="K50" s="34" t="s">
        <v>32</v>
      </c>
      <c r="L50" s="29">
        <f t="shared" si="5"/>
        <v>0</v>
      </c>
      <c r="M50" s="33"/>
      <c r="N50" s="33"/>
      <c r="O50" s="33"/>
      <c r="P50" s="33"/>
      <c r="Q50" s="33"/>
      <c r="R50" s="33"/>
      <c r="S50" s="56"/>
    </row>
    <row r="51" spans="1:19" s="7" customFormat="1" ht="12.75" hidden="1" customHeight="1">
      <c r="A51" s="63"/>
      <c r="B51" s="58"/>
      <c r="C51" s="60"/>
      <c r="D51" s="59"/>
      <c r="E51" s="60"/>
      <c r="F51" s="59"/>
      <c r="G51" s="60"/>
      <c r="H51" s="60"/>
      <c r="I51" s="39"/>
      <c r="J51" s="59"/>
      <c r="K51" s="34" t="s">
        <v>33</v>
      </c>
      <c r="L51" s="29">
        <f t="shared" si="5"/>
        <v>0</v>
      </c>
      <c r="M51" s="33"/>
      <c r="N51" s="33"/>
      <c r="O51" s="33"/>
      <c r="P51" s="33"/>
      <c r="Q51" s="33"/>
      <c r="R51" s="33"/>
      <c r="S51" s="56"/>
    </row>
    <row r="52" spans="1:19" s="7" customFormat="1" ht="12.75" hidden="1" customHeight="1">
      <c r="A52" s="64"/>
      <c r="B52" s="58"/>
      <c r="C52" s="60"/>
      <c r="D52" s="59"/>
      <c r="E52" s="60"/>
      <c r="F52" s="59"/>
      <c r="G52" s="60"/>
      <c r="H52" s="60"/>
      <c r="I52" s="39"/>
      <c r="J52" s="59"/>
      <c r="K52" s="34" t="s">
        <v>34</v>
      </c>
      <c r="L52" s="29">
        <f t="shared" si="5"/>
        <v>0</v>
      </c>
      <c r="M52" s="33"/>
      <c r="N52" s="33"/>
      <c r="O52" s="33"/>
      <c r="P52" s="33"/>
      <c r="Q52" s="33"/>
      <c r="R52" s="33"/>
      <c r="S52" s="56"/>
    </row>
    <row r="53" spans="1:19" ht="12.75" customHeight="1">
      <c r="A53" s="61" t="s">
        <v>47</v>
      </c>
      <c r="B53" s="57" t="s">
        <v>58</v>
      </c>
      <c r="C53" s="59" t="s">
        <v>19</v>
      </c>
      <c r="D53" s="59" t="s">
        <v>36</v>
      </c>
      <c r="E53" s="59" t="s">
        <v>36</v>
      </c>
      <c r="F53" s="59" t="s">
        <v>36</v>
      </c>
      <c r="G53" s="59">
        <v>50</v>
      </c>
      <c r="H53" s="59" t="s">
        <v>36</v>
      </c>
      <c r="I53" s="59" t="s">
        <v>36</v>
      </c>
      <c r="J53" s="59">
        <v>2023</v>
      </c>
      <c r="K53" s="30" t="s">
        <v>31</v>
      </c>
      <c r="L53" s="29">
        <f t="shared" si="5"/>
        <v>730</v>
      </c>
      <c r="M53" s="31">
        <f>SUM(M54:M56)</f>
        <v>0</v>
      </c>
      <c r="N53" s="31">
        <f t="shared" ref="N53" si="28">SUM(N54:N56)</f>
        <v>0</v>
      </c>
      <c r="O53" s="31">
        <f t="shared" ref="O53" si="29">SUM(O54:O56)</f>
        <v>0</v>
      </c>
      <c r="P53" s="31">
        <f>SUM(P54:P56)</f>
        <v>730</v>
      </c>
      <c r="Q53" s="31">
        <f t="shared" ref="Q53:R53" si="30">SUM(Q54:Q56)</f>
        <v>0</v>
      </c>
      <c r="R53" s="31">
        <f t="shared" si="30"/>
        <v>0</v>
      </c>
      <c r="S53" s="55" t="s">
        <v>37</v>
      </c>
    </row>
    <row r="54" spans="1:19" ht="12.75" customHeight="1">
      <c r="A54" s="55"/>
      <c r="B54" s="58"/>
      <c r="C54" s="60"/>
      <c r="D54" s="59"/>
      <c r="E54" s="60"/>
      <c r="F54" s="59"/>
      <c r="G54" s="60"/>
      <c r="H54" s="60"/>
      <c r="I54" s="60"/>
      <c r="J54" s="59"/>
      <c r="K54" s="34" t="s">
        <v>32</v>
      </c>
      <c r="L54" s="29">
        <f t="shared" si="5"/>
        <v>0</v>
      </c>
      <c r="M54" s="33"/>
      <c r="N54" s="33"/>
      <c r="O54" s="33"/>
      <c r="P54" s="33">
        <v>0</v>
      </c>
      <c r="Q54" s="33"/>
      <c r="R54" s="33"/>
      <c r="S54" s="56"/>
    </row>
    <row r="55" spans="1:19" ht="12.75" customHeight="1">
      <c r="A55" s="55"/>
      <c r="B55" s="58"/>
      <c r="C55" s="60"/>
      <c r="D55" s="59"/>
      <c r="E55" s="60"/>
      <c r="F55" s="59"/>
      <c r="G55" s="60"/>
      <c r="H55" s="60"/>
      <c r="I55" s="60"/>
      <c r="J55" s="59"/>
      <c r="K55" s="34" t="s">
        <v>33</v>
      </c>
      <c r="L55" s="29">
        <f t="shared" si="5"/>
        <v>0</v>
      </c>
      <c r="M55" s="33"/>
      <c r="N55" s="33"/>
      <c r="O55" s="33"/>
      <c r="P55" s="33">
        <v>0</v>
      </c>
      <c r="Q55" s="33"/>
      <c r="R55" s="33"/>
      <c r="S55" s="56"/>
    </row>
    <row r="56" spans="1:19" ht="12.75" customHeight="1">
      <c r="A56" s="55"/>
      <c r="B56" s="58"/>
      <c r="C56" s="60"/>
      <c r="D56" s="59"/>
      <c r="E56" s="60"/>
      <c r="F56" s="59"/>
      <c r="G56" s="60"/>
      <c r="H56" s="60"/>
      <c r="I56" s="60"/>
      <c r="J56" s="59"/>
      <c r="K56" s="34" t="s">
        <v>34</v>
      </c>
      <c r="L56" s="29">
        <f t="shared" si="5"/>
        <v>730</v>
      </c>
      <c r="M56" s="33"/>
      <c r="N56" s="33"/>
      <c r="O56" s="33"/>
      <c r="P56" s="33">
        <v>730</v>
      </c>
      <c r="Q56" s="33"/>
      <c r="R56" s="33"/>
      <c r="S56" s="56"/>
    </row>
    <row r="57" spans="1:19" ht="12.75" customHeight="1">
      <c r="A57" s="81" t="s">
        <v>59</v>
      </c>
      <c r="B57" s="57" t="s">
        <v>58</v>
      </c>
      <c r="C57" s="59" t="s">
        <v>19</v>
      </c>
      <c r="D57" s="59" t="s">
        <v>36</v>
      </c>
      <c r="E57" s="59" t="s">
        <v>36</v>
      </c>
      <c r="F57" s="59" t="s">
        <v>36</v>
      </c>
      <c r="G57" s="59" t="s">
        <v>36</v>
      </c>
      <c r="H57" s="59">
        <v>45</v>
      </c>
      <c r="I57" s="59" t="s">
        <v>36</v>
      </c>
      <c r="J57" s="59">
        <v>2024</v>
      </c>
      <c r="K57" s="30" t="s">
        <v>31</v>
      </c>
      <c r="L57" s="29">
        <f t="shared" si="5"/>
        <v>750</v>
      </c>
      <c r="M57" s="31">
        <f>SUM(M58:M60)</f>
        <v>0</v>
      </c>
      <c r="N57" s="31">
        <f t="shared" ref="N57" si="31">SUM(N58:N60)</f>
        <v>0</v>
      </c>
      <c r="O57" s="31">
        <f t="shared" ref="O57" si="32">SUM(O58:O60)</f>
        <v>0</v>
      </c>
      <c r="P57" s="31">
        <f>SUM(P58:P60)</f>
        <v>0</v>
      </c>
      <c r="Q57" s="31">
        <f>SUM(Q58:Q60)</f>
        <v>750</v>
      </c>
      <c r="R57" s="31">
        <f t="shared" ref="R57" si="33">SUM(R58:R60)</f>
        <v>0</v>
      </c>
      <c r="S57" s="55" t="s">
        <v>37</v>
      </c>
    </row>
    <row r="58" spans="1:19" ht="12.75" customHeight="1">
      <c r="A58" s="81"/>
      <c r="B58" s="58"/>
      <c r="C58" s="60"/>
      <c r="D58" s="59"/>
      <c r="E58" s="60"/>
      <c r="F58" s="59"/>
      <c r="G58" s="60"/>
      <c r="H58" s="59"/>
      <c r="I58" s="60"/>
      <c r="J58" s="59"/>
      <c r="K58" s="34" t="s">
        <v>32</v>
      </c>
      <c r="L58" s="29">
        <f>SUM(M58:Q58)</f>
        <v>0</v>
      </c>
      <c r="M58" s="33"/>
      <c r="N58" s="33"/>
      <c r="O58" s="33"/>
      <c r="P58" s="33"/>
      <c r="Q58" s="33">
        <v>0</v>
      </c>
      <c r="R58" s="33"/>
      <c r="S58" s="56"/>
    </row>
    <row r="59" spans="1:19" ht="12.75" customHeight="1">
      <c r="A59" s="81"/>
      <c r="B59" s="58"/>
      <c r="C59" s="60"/>
      <c r="D59" s="59"/>
      <c r="E59" s="60"/>
      <c r="F59" s="59"/>
      <c r="G59" s="60"/>
      <c r="H59" s="59"/>
      <c r="I59" s="60"/>
      <c r="J59" s="59"/>
      <c r="K59" s="34" t="s">
        <v>33</v>
      </c>
      <c r="L59" s="29">
        <f>SUM(M59:Q59)</f>
        <v>0</v>
      </c>
      <c r="M59" s="33"/>
      <c r="N59" s="33"/>
      <c r="O59" s="33"/>
      <c r="P59" s="33"/>
      <c r="Q59" s="33">
        <v>0</v>
      </c>
      <c r="R59" s="33"/>
      <c r="S59" s="56"/>
    </row>
    <row r="60" spans="1:19" ht="12.75" customHeight="1">
      <c r="A60" s="81"/>
      <c r="B60" s="58"/>
      <c r="C60" s="60"/>
      <c r="D60" s="59"/>
      <c r="E60" s="60"/>
      <c r="F60" s="59"/>
      <c r="G60" s="60"/>
      <c r="H60" s="59"/>
      <c r="I60" s="60"/>
      <c r="J60" s="59"/>
      <c r="K60" s="34" t="s">
        <v>34</v>
      </c>
      <c r="L60" s="29">
        <f>SUM(M60:Q60)</f>
        <v>750</v>
      </c>
      <c r="M60" s="33"/>
      <c r="N60" s="33"/>
      <c r="O60" s="33"/>
      <c r="P60" s="33"/>
      <c r="Q60" s="33">
        <v>750</v>
      </c>
      <c r="R60" s="33"/>
      <c r="S60" s="56"/>
    </row>
    <row r="61" spans="1:19" ht="12.75" customHeight="1">
      <c r="A61" s="81" t="s">
        <v>61</v>
      </c>
      <c r="B61" s="57" t="s">
        <v>58</v>
      </c>
      <c r="C61" s="59" t="s">
        <v>19</v>
      </c>
      <c r="D61" s="59" t="s">
        <v>36</v>
      </c>
      <c r="E61" s="59" t="s">
        <v>36</v>
      </c>
      <c r="F61" s="59" t="s">
        <v>36</v>
      </c>
      <c r="G61" s="59" t="s">
        <v>36</v>
      </c>
      <c r="H61" s="59">
        <v>45</v>
      </c>
      <c r="I61" s="59" t="s">
        <v>36</v>
      </c>
      <c r="J61" s="59">
        <v>2024</v>
      </c>
      <c r="K61" s="30" t="s">
        <v>31</v>
      </c>
      <c r="L61" s="29">
        <f t="shared" ref="L61" si="34">SUM(M61:Q61)</f>
        <v>750</v>
      </c>
      <c r="M61" s="31">
        <f>SUM(M62:M64)</f>
        <v>0</v>
      </c>
      <c r="N61" s="31">
        <f t="shared" ref="N61:O61" si="35">SUM(N62:N64)</f>
        <v>0</v>
      </c>
      <c r="O61" s="31">
        <f t="shared" si="35"/>
        <v>0</v>
      </c>
      <c r="P61" s="31">
        <f>SUM(P62:P64)</f>
        <v>0</v>
      </c>
      <c r="Q61" s="31">
        <f>SUM(Q62:Q64)</f>
        <v>750</v>
      </c>
      <c r="R61" s="31">
        <f t="shared" ref="R61" si="36">SUM(R62:R64)</f>
        <v>0</v>
      </c>
      <c r="S61" s="55" t="s">
        <v>37</v>
      </c>
    </row>
    <row r="62" spans="1:19" ht="12.75" customHeight="1">
      <c r="A62" s="81"/>
      <c r="B62" s="58"/>
      <c r="C62" s="60"/>
      <c r="D62" s="59"/>
      <c r="E62" s="60"/>
      <c r="F62" s="59"/>
      <c r="G62" s="60"/>
      <c r="H62" s="59"/>
      <c r="I62" s="60"/>
      <c r="J62" s="59"/>
      <c r="K62" s="34" t="s">
        <v>32</v>
      </c>
      <c r="L62" s="29">
        <f>SUM(M62:Q62)</f>
        <v>0</v>
      </c>
      <c r="M62" s="33"/>
      <c r="N62" s="33"/>
      <c r="O62" s="33"/>
      <c r="P62" s="33"/>
      <c r="Q62" s="33">
        <v>0</v>
      </c>
      <c r="R62" s="33"/>
      <c r="S62" s="56"/>
    </row>
    <row r="63" spans="1:19" ht="12.75" customHeight="1">
      <c r="A63" s="81"/>
      <c r="B63" s="58"/>
      <c r="C63" s="60"/>
      <c r="D63" s="59"/>
      <c r="E63" s="60"/>
      <c r="F63" s="59"/>
      <c r="G63" s="60"/>
      <c r="H63" s="59"/>
      <c r="I63" s="60"/>
      <c r="J63" s="59"/>
      <c r="K63" s="34" t="s">
        <v>33</v>
      </c>
      <c r="L63" s="29">
        <f>SUM(M63:Q63)</f>
        <v>0</v>
      </c>
      <c r="M63" s="33"/>
      <c r="N63" s="33"/>
      <c r="O63" s="33"/>
      <c r="P63" s="33"/>
      <c r="Q63" s="33">
        <v>0</v>
      </c>
      <c r="R63" s="33"/>
      <c r="S63" s="56"/>
    </row>
    <row r="64" spans="1:19" ht="12.75" customHeight="1">
      <c r="A64" s="81"/>
      <c r="B64" s="58"/>
      <c r="C64" s="60"/>
      <c r="D64" s="59"/>
      <c r="E64" s="60"/>
      <c r="F64" s="59"/>
      <c r="G64" s="60"/>
      <c r="H64" s="59"/>
      <c r="I64" s="60"/>
      <c r="J64" s="59"/>
      <c r="K64" s="34" t="s">
        <v>34</v>
      </c>
      <c r="L64" s="29">
        <f>SUM(M64:Q64)</f>
        <v>750</v>
      </c>
      <c r="M64" s="33"/>
      <c r="N64" s="33"/>
      <c r="O64" s="33"/>
      <c r="P64" s="33"/>
      <c r="Q64" s="33">
        <v>750</v>
      </c>
      <c r="R64" s="33"/>
      <c r="S64" s="56"/>
    </row>
    <row r="65" spans="1:19">
      <c r="A65" s="81" t="s">
        <v>62</v>
      </c>
      <c r="B65" s="57" t="s">
        <v>58</v>
      </c>
      <c r="C65" s="59" t="s">
        <v>19</v>
      </c>
      <c r="D65" s="59" t="s">
        <v>36</v>
      </c>
      <c r="E65" s="59" t="s">
        <v>36</v>
      </c>
      <c r="F65" s="59" t="s">
        <v>36</v>
      </c>
      <c r="G65" s="59" t="s">
        <v>36</v>
      </c>
      <c r="H65" s="59" t="s">
        <v>36</v>
      </c>
      <c r="I65" s="59">
        <v>45</v>
      </c>
      <c r="J65" s="59">
        <v>2025</v>
      </c>
      <c r="K65" s="30" t="s">
        <v>31</v>
      </c>
      <c r="L65" s="29">
        <f>SUM(M65:R65)</f>
        <v>750</v>
      </c>
      <c r="M65" s="31">
        <f>SUM(M66:M68)</f>
        <v>0</v>
      </c>
      <c r="N65" s="31">
        <f>SUM(N66:N68)</f>
        <v>0</v>
      </c>
      <c r="O65" s="31">
        <f>SUM(O66:O68)</f>
        <v>0</v>
      </c>
      <c r="P65" s="31">
        <f>SUM(P66:P68)</f>
        <v>0</v>
      </c>
      <c r="Q65" s="31">
        <v>0</v>
      </c>
      <c r="R65" s="31">
        <f>SUM(R66:R68)</f>
        <v>750</v>
      </c>
      <c r="S65" s="55" t="s">
        <v>37</v>
      </c>
    </row>
    <row r="66" spans="1:19">
      <c r="A66" s="81"/>
      <c r="B66" s="58"/>
      <c r="C66" s="60"/>
      <c r="D66" s="59"/>
      <c r="E66" s="60"/>
      <c r="F66" s="59"/>
      <c r="G66" s="60"/>
      <c r="H66" s="59"/>
      <c r="I66" s="59"/>
      <c r="J66" s="59"/>
      <c r="K66" s="34" t="s">
        <v>32</v>
      </c>
      <c r="L66" s="29">
        <f t="shared" ref="L66:L68" si="37">SUM(M66:R66)</f>
        <v>0</v>
      </c>
      <c r="M66" s="33"/>
      <c r="N66" s="33"/>
      <c r="O66" s="33"/>
      <c r="P66" s="33"/>
      <c r="Q66" s="33"/>
      <c r="R66" s="33">
        <v>0</v>
      </c>
      <c r="S66" s="56"/>
    </row>
    <row r="67" spans="1:19">
      <c r="A67" s="81"/>
      <c r="B67" s="58"/>
      <c r="C67" s="60"/>
      <c r="D67" s="59"/>
      <c r="E67" s="60"/>
      <c r="F67" s="59"/>
      <c r="G67" s="60"/>
      <c r="H67" s="59"/>
      <c r="I67" s="59"/>
      <c r="J67" s="59"/>
      <c r="K67" s="34" t="s">
        <v>33</v>
      </c>
      <c r="L67" s="29">
        <f t="shared" si="37"/>
        <v>0</v>
      </c>
      <c r="M67" s="33"/>
      <c r="N67" s="33"/>
      <c r="O67" s="33"/>
      <c r="P67" s="33"/>
      <c r="Q67" s="33"/>
      <c r="R67" s="33">
        <v>0</v>
      </c>
      <c r="S67" s="56"/>
    </row>
    <row r="68" spans="1:19">
      <c r="A68" s="81"/>
      <c r="B68" s="58"/>
      <c r="C68" s="60"/>
      <c r="D68" s="59"/>
      <c r="E68" s="60"/>
      <c r="F68" s="59"/>
      <c r="G68" s="60"/>
      <c r="H68" s="59"/>
      <c r="I68" s="59"/>
      <c r="J68" s="59"/>
      <c r="K68" s="34" t="s">
        <v>34</v>
      </c>
      <c r="L68" s="29">
        <f t="shared" si="37"/>
        <v>750</v>
      </c>
      <c r="M68" s="33"/>
      <c r="N68" s="33"/>
      <c r="O68" s="33"/>
      <c r="P68" s="33"/>
      <c r="Q68" s="33"/>
      <c r="R68" s="33">
        <v>750</v>
      </c>
      <c r="S68" s="56"/>
    </row>
    <row r="69" spans="1:19">
      <c r="A69" s="81" t="s">
        <v>63</v>
      </c>
      <c r="B69" s="57" t="s">
        <v>58</v>
      </c>
      <c r="C69" s="59" t="s">
        <v>19</v>
      </c>
      <c r="D69" s="59" t="s">
        <v>36</v>
      </c>
      <c r="E69" s="59" t="s">
        <v>36</v>
      </c>
      <c r="F69" s="59" t="s">
        <v>36</v>
      </c>
      <c r="G69" s="59" t="s">
        <v>36</v>
      </c>
      <c r="H69" s="59" t="s">
        <v>36</v>
      </c>
      <c r="I69" s="59">
        <v>45</v>
      </c>
      <c r="J69" s="59">
        <v>2025</v>
      </c>
      <c r="K69" s="30" t="s">
        <v>31</v>
      </c>
      <c r="L69" s="29">
        <f>SUM(M69:R69)</f>
        <v>750</v>
      </c>
      <c r="M69" s="31">
        <f>SUM(M70:M72)</f>
        <v>0</v>
      </c>
      <c r="N69" s="31">
        <f>SUM(N70:N72)</f>
        <v>0</v>
      </c>
      <c r="O69" s="31">
        <f>SUM(O70:O72)</f>
        <v>0</v>
      </c>
      <c r="P69" s="31">
        <f>SUM(P70:P72)</f>
        <v>0</v>
      </c>
      <c r="Q69" s="31">
        <v>0</v>
      </c>
      <c r="R69" s="31">
        <f>SUM(R70:R72)</f>
        <v>750</v>
      </c>
      <c r="S69" s="55" t="s">
        <v>37</v>
      </c>
    </row>
    <row r="70" spans="1:19">
      <c r="A70" s="81"/>
      <c r="B70" s="58"/>
      <c r="C70" s="60"/>
      <c r="D70" s="59"/>
      <c r="E70" s="60"/>
      <c r="F70" s="59"/>
      <c r="G70" s="60"/>
      <c r="H70" s="59"/>
      <c r="I70" s="59"/>
      <c r="J70" s="59"/>
      <c r="K70" s="34" t="s">
        <v>32</v>
      </c>
      <c r="L70" s="29">
        <f t="shared" ref="L70:L72" si="38">SUM(M70:R70)</f>
        <v>0</v>
      </c>
      <c r="M70" s="33"/>
      <c r="N70" s="33"/>
      <c r="O70" s="33"/>
      <c r="P70" s="33"/>
      <c r="Q70" s="33"/>
      <c r="R70" s="33">
        <v>0</v>
      </c>
      <c r="S70" s="56"/>
    </row>
    <row r="71" spans="1:19">
      <c r="A71" s="81"/>
      <c r="B71" s="58"/>
      <c r="C71" s="60"/>
      <c r="D71" s="59"/>
      <c r="E71" s="60"/>
      <c r="F71" s="59"/>
      <c r="G71" s="60"/>
      <c r="H71" s="59"/>
      <c r="I71" s="59"/>
      <c r="J71" s="59"/>
      <c r="K71" s="34" t="s">
        <v>33</v>
      </c>
      <c r="L71" s="29">
        <f t="shared" si="38"/>
        <v>0</v>
      </c>
      <c r="M71" s="33"/>
      <c r="N71" s="33"/>
      <c r="O71" s="33"/>
      <c r="P71" s="33"/>
      <c r="Q71" s="33"/>
      <c r="R71" s="33">
        <v>0</v>
      </c>
      <c r="S71" s="56"/>
    </row>
    <row r="72" spans="1:19">
      <c r="A72" s="81"/>
      <c r="B72" s="58"/>
      <c r="C72" s="60"/>
      <c r="D72" s="59"/>
      <c r="E72" s="60"/>
      <c r="F72" s="59"/>
      <c r="G72" s="60"/>
      <c r="H72" s="59"/>
      <c r="I72" s="59"/>
      <c r="J72" s="59"/>
      <c r="K72" s="34" t="s">
        <v>34</v>
      </c>
      <c r="L72" s="29">
        <f t="shared" si="38"/>
        <v>750</v>
      </c>
      <c r="M72" s="33"/>
      <c r="N72" s="33"/>
      <c r="O72" s="33"/>
      <c r="P72" s="33"/>
      <c r="Q72" s="33"/>
      <c r="R72" s="33">
        <v>750</v>
      </c>
      <c r="S72" s="56"/>
    </row>
  </sheetData>
  <mergeCells count="193">
    <mergeCell ref="O1:S3"/>
    <mergeCell ref="S61:S64"/>
    <mergeCell ref="A69:A72"/>
    <mergeCell ref="B69:B72"/>
    <mergeCell ref="C69:C72"/>
    <mergeCell ref="D69:D72"/>
    <mergeCell ref="E69:E72"/>
    <mergeCell ref="F69:F72"/>
    <mergeCell ref="G69:G72"/>
    <mergeCell ref="H69:H72"/>
    <mergeCell ref="I69:I72"/>
    <mergeCell ref="J69:J72"/>
    <mergeCell ref="S69:S72"/>
    <mergeCell ref="S65:S68"/>
    <mergeCell ref="J61:J64"/>
    <mergeCell ref="C61:C64"/>
    <mergeCell ref="D61:D64"/>
    <mergeCell ref="E61:E64"/>
    <mergeCell ref="F61:F64"/>
    <mergeCell ref="G61:G64"/>
    <mergeCell ref="H61:H64"/>
    <mergeCell ref="I61:I64"/>
    <mergeCell ref="E29:E32"/>
    <mergeCell ref="F29:F32"/>
    <mergeCell ref="A61:A64"/>
    <mergeCell ref="B61:B64"/>
    <mergeCell ref="A41:A44"/>
    <mergeCell ref="B45:B48"/>
    <mergeCell ref="C45:C48"/>
    <mergeCell ref="D45:D48"/>
    <mergeCell ref="N7:N8"/>
    <mergeCell ref="O7:O8"/>
    <mergeCell ref="P7:P8"/>
    <mergeCell ref="E37:E40"/>
    <mergeCell ref="F37:F40"/>
    <mergeCell ref="G37:G40"/>
    <mergeCell ref="J37:J40"/>
    <mergeCell ref="D7:I7"/>
    <mergeCell ref="I57:I60"/>
    <mergeCell ref="I53:I56"/>
    <mergeCell ref="I45:I48"/>
    <mergeCell ref="I41:I44"/>
    <mergeCell ref="I9:I12"/>
    <mergeCell ref="I13:I16"/>
    <mergeCell ref="I17:I20"/>
    <mergeCell ref="I21:I24"/>
    <mergeCell ref="I25:I28"/>
    <mergeCell ref="I29:I32"/>
    <mergeCell ref="A65:A68"/>
    <mergeCell ref="B65:B68"/>
    <mergeCell ref="C65:C68"/>
    <mergeCell ref="D65:D68"/>
    <mergeCell ref="E65:E68"/>
    <mergeCell ref="F65:F68"/>
    <mergeCell ref="G65:G68"/>
    <mergeCell ref="H65:H68"/>
    <mergeCell ref="J65:J68"/>
    <mergeCell ref="I65:I68"/>
    <mergeCell ref="S53:S56"/>
    <mergeCell ref="A45:A48"/>
    <mergeCell ref="B53:B56"/>
    <mergeCell ref="C53:C56"/>
    <mergeCell ref="D53:D56"/>
    <mergeCell ref="E53:E56"/>
    <mergeCell ref="F53:F56"/>
    <mergeCell ref="G53:G56"/>
    <mergeCell ref="H53:H56"/>
    <mergeCell ref="J49:J52"/>
    <mergeCell ref="S49:S52"/>
    <mergeCell ref="E45:E48"/>
    <mergeCell ref="F45:F48"/>
    <mergeCell ref="G45:G48"/>
    <mergeCell ref="J45:J48"/>
    <mergeCell ref="S45:S48"/>
    <mergeCell ref="E49:E52"/>
    <mergeCell ref="F49:F52"/>
    <mergeCell ref="G49:G52"/>
    <mergeCell ref="H49:H52"/>
    <mergeCell ref="J53:J56"/>
    <mergeCell ref="G29:G32"/>
    <mergeCell ref="J29:J32"/>
    <mergeCell ref="H21:H24"/>
    <mergeCell ref="H25:H28"/>
    <mergeCell ref="E17:E20"/>
    <mergeCell ref="F17:F20"/>
    <mergeCell ref="G17:G20"/>
    <mergeCell ref="J17:J20"/>
    <mergeCell ref="J41:J44"/>
    <mergeCell ref="I33:I36"/>
    <mergeCell ref="I37:I40"/>
    <mergeCell ref="S37:S40"/>
    <mergeCell ref="A37:A40"/>
    <mergeCell ref="B37:B40"/>
    <mergeCell ref="C37:C40"/>
    <mergeCell ref="D37:D40"/>
    <mergeCell ref="H37:H40"/>
    <mergeCell ref="E33:E36"/>
    <mergeCell ref="F33:F36"/>
    <mergeCell ref="G33:G36"/>
    <mergeCell ref="J33:J36"/>
    <mergeCell ref="S33:S36"/>
    <mergeCell ref="A33:A36"/>
    <mergeCell ref="B33:B36"/>
    <mergeCell ref="C33:C36"/>
    <mergeCell ref="D33:D36"/>
    <mergeCell ref="H33:H36"/>
    <mergeCell ref="S29:S32"/>
    <mergeCell ref="A29:A32"/>
    <mergeCell ref="B29:B32"/>
    <mergeCell ref="C29:C32"/>
    <mergeCell ref="D29:D32"/>
    <mergeCell ref="H29:H32"/>
    <mergeCell ref="S25:S28"/>
    <mergeCell ref="S21:S24"/>
    <mergeCell ref="E25:E28"/>
    <mergeCell ref="F25:F28"/>
    <mergeCell ref="G25:G28"/>
    <mergeCell ref="J25:J28"/>
    <mergeCell ref="A21:A24"/>
    <mergeCell ref="B21:B24"/>
    <mergeCell ref="C21:C24"/>
    <mergeCell ref="D21:D24"/>
    <mergeCell ref="A25:A28"/>
    <mergeCell ref="B25:B28"/>
    <mergeCell ref="C25:C28"/>
    <mergeCell ref="D25:D28"/>
    <mergeCell ref="E21:E24"/>
    <mergeCell ref="F21:F24"/>
    <mergeCell ref="G21:G24"/>
    <mergeCell ref="J21:J24"/>
    <mergeCell ref="S17:S20"/>
    <mergeCell ref="A17:A20"/>
    <mergeCell ref="B17:B20"/>
    <mergeCell ref="C17:C20"/>
    <mergeCell ref="D17:D20"/>
    <mergeCell ref="H17:H20"/>
    <mergeCell ref="E13:E16"/>
    <mergeCell ref="F13:F16"/>
    <mergeCell ref="G13:G16"/>
    <mergeCell ref="J13:J16"/>
    <mergeCell ref="S13:S16"/>
    <mergeCell ref="A13:A16"/>
    <mergeCell ref="B13:B16"/>
    <mergeCell ref="C13:C16"/>
    <mergeCell ref="D13:D16"/>
    <mergeCell ref="H13:H16"/>
    <mergeCell ref="D9:D12"/>
    <mergeCell ref="E9:E12"/>
    <mergeCell ref="F9:F12"/>
    <mergeCell ref="G9:G12"/>
    <mergeCell ref="J9:J12"/>
    <mergeCell ref="A5:S5"/>
    <mergeCell ref="A9:A12"/>
    <mergeCell ref="B9:B12"/>
    <mergeCell ref="C9:C12"/>
    <mergeCell ref="H9:H12"/>
    <mergeCell ref="S9:S12"/>
    <mergeCell ref="C7:C8"/>
    <mergeCell ref="Q7:Q8"/>
    <mergeCell ref="S6:S8"/>
    <mergeCell ref="A6:A8"/>
    <mergeCell ref="B6:B8"/>
    <mergeCell ref="J6:J8"/>
    <mergeCell ref="K6:K8"/>
    <mergeCell ref="L6:L8"/>
    <mergeCell ref="M7:M8"/>
    <mergeCell ref="M6:R6"/>
    <mergeCell ref="R7:R8"/>
    <mergeCell ref="C6:I6"/>
    <mergeCell ref="S41:S44"/>
    <mergeCell ref="A57:A60"/>
    <mergeCell ref="B41:B44"/>
    <mergeCell ref="C41:C44"/>
    <mergeCell ref="D41:D44"/>
    <mergeCell ref="E41:E44"/>
    <mergeCell ref="F41:F44"/>
    <mergeCell ref="G41:G44"/>
    <mergeCell ref="H41:H44"/>
    <mergeCell ref="J57:J60"/>
    <mergeCell ref="S57:S60"/>
    <mergeCell ref="A53:A56"/>
    <mergeCell ref="B57:B60"/>
    <mergeCell ref="C57:C60"/>
    <mergeCell ref="D57:D60"/>
    <mergeCell ref="E57:E60"/>
    <mergeCell ref="F57:F60"/>
    <mergeCell ref="G57:G60"/>
    <mergeCell ref="H57:H60"/>
    <mergeCell ref="A49:A52"/>
    <mergeCell ref="B49:B52"/>
    <mergeCell ref="C49:C52"/>
    <mergeCell ref="D49:D52"/>
    <mergeCell ref="H45:H48"/>
  </mergeCells>
  <pageMargins left="0.78740157480314965" right="0.39370078740157483" top="0.39370078740157483" bottom="0.39370078740157483" header="0.31496062992125984" footer="0.31496062992125984"/>
  <pageSetup paperSize="9" scale="56" orientation="landscape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120" zoomScaleSheetLayoutView="120" workbookViewId="0">
      <selection activeCell="G1" sqref="G1:I1"/>
    </sheetView>
  </sheetViews>
  <sheetFormatPr defaultColWidth="8.85546875" defaultRowHeight="15"/>
  <cols>
    <col min="1" max="1" width="11.85546875" style="10" customWidth="1"/>
    <col min="2" max="2" width="40" style="10" customWidth="1"/>
    <col min="3" max="3" width="27" style="10" customWidth="1"/>
    <col min="4" max="4" width="17.85546875" style="10" customWidth="1"/>
    <col min="5" max="5" width="17.28515625" style="10" customWidth="1"/>
    <col min="6" max="6" width="16.5703125" style="10" customWidth="1"/>
    <col min="7" max="7" width="14.42578125" style="10" customWidth="1"/>
    <col min="8" max="8" width="19.7109375" style="10" customWidth="1"/>
    <col min="9" max="9" width="23.5703125" style="10" customWidth="1"/>
    <col min="10" max="16384" width="8.85546875" style="10"/>
  </cols>
  <sheetData>
    <row r="1" spans="1:9" ht="75.75" customHeight="1">
      <c r="E1" s="82"/>
      <c r="F1" s="82"/>
      <c r="G1" s="78" t="s">
        <v>20</v>
      </c>
      <c r="H1" s="78"/>
      <c r="I1" s="78"/>
    </row>
    <row r="3" spans="1:9" ht="60.75" customHeight="1">
      <c r="A3" s="79" t="s">
        <v>21</v>
      </c>
      <c r="B3" s="79"/>
      <c r="C3" s="79"/>
      <c r="D3" s="79"/>
      <c r="E3" s="79"/>
      <c r="F3" s="79"/>
      <c r="G3" s="79"/>
      <c r="H3" s="79"/>
      <c r="I3" s="79"/>
    </row>
    <row r="6" spans="1:9" ht="21" customHeight="1">
      <c r="A6" s="80" t="s">
        <v>0</v>
      </c>
      <c r="B6" s="80" t="s">
        <v>8</v>
      </c>
      <c r="C6" s="83" t="s">
        <v>29</v>
      </c>
      <c r="D6" s="80" t="s">
        <v>14</v>
      </c>
      <c r="E6" s="80"/>
      <c r="F6" s="80"/>
      <c r="G6" s="80"/>
      <c r="H6" s="80"/>
      <c r="I6" s="80"/>
    </row>
    <row r="7" spans="1:9" ht="21" customHeight="1">
      <c r="A7" s="80"/>
      <c r="B7" s="80"/>
      <c r="C7" s="84"/>
      <c r="D7" s="41">
        <v>2020</v>
      </c>
      <c r="E7" s="41">
        <v>2021</v>
      </c>
      <c r="F7" s="41">
        <v>2022</v>
      </c>
      <c r="G7" s="41">
        <v>2023</v>
      </c>
      <c r="H7" s="41">
        <v>2024</v>
      </c>
      <c r="I7" s="41">
        <v>2025</v>
      </c>
    </row>
    <row r="8" spans="1:9" ht="33" customHeight="1">
      <c r="A8" s="77" t="s">
        <v>15</v>
      </c>
      <c r="B8" s="77"/>
      <c r="C8" s="77"/>
      <c r="D8" s="77"/>
      <c r="E8" s="77"/>
      <c r="F8" s="77"/>
      <c r="G8" s="77"/>
      <c r="H8" s="77"/>
      <c r="I8" s="77"/>
    </row>
    <row r="9" spans="1:9" ht="54" customHeight="1">
      <c r="A9" s="11" t="s">
        <v>9</v>
      </c>
      <c r="B9" s="12" t="s">
        <v>16</v>
      </c>
      <c r="C9" s="11" t="s">
        <v>17</v>
      </c>
      <c r="D9" s="11">
        <v>4</v>
      </c>
      <c r="E9" s="11">
        <v>0</v>
      </c>
      <c r="F9" s="24">
        <v>3</v>
      </c>
      <c r="G9" s="24">
        <v>2</v>
      </c>
      <c r="H9" s="24">
        <v>2</v>
      </c>
      <c r="I9" s="24">
        <v>2</v>
      </c>
    </row>
    <row r="10" spans="1:9" ht="49.5">
      <c r="A10" s="11" t="s">
        <v>10</v>
      </c>
      <c r="B10" s="12" t="s">
        <v>18</v>
      </c>
      <c r="C10" s="43" t="s">
        <v>19</v>
      </c>
      <c r="D10" s="11">
        <v>156.69999999999999</v>
      </c>
      <c r="E10" s="11">
        <v>0</v>
      </c>
      <c r="F10" s="24">
        <f>SUM('прил 2'!E33:E44)</f>
        <v>108.1</v>
      </c>
      <c r="G10" s="24">
        <v>92</v>
      </c>
      <c r="H10" s="24">
        <v>90</v>
      </c>
      <c r="I10" s="24">
        <v>90</v>
      </c>
    </row>
    <row r="11" spans="1:9" ht="18.75">
      <c r="I11" s="14" t="s">
        <v>22</v>
      </c>
    </row>
  </sheetData>
  <mergeCells count="7">
    <mergeCell ref="G1:I1"/>
    <mergeCell ref="C6:C7"/>
    <mergeCell ref="A8:I8"/>
    <mergeCell ref="A3:I3"/>
    <mergeCell ref="B6:B7"/>
    <mergeCell ref="A6:A7"/>
    <mergeCell ref="D6:I6"/>
  </mergeCells>
  <pageMargins left="0.78740157480314965" right="0.39370078740157483" top="0.39370078740157483" bottom="0.3937007874015748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</vt:lpstr>
      <vt:lpstr>прил 2</vt:lpstr>
      <vt:lpstr>прил 3</vt:lpstr>
      <vt:lpstr>'прил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2023-02-07T02:40:09Z</dcterms:modified>
</cp:coreProperties>
</file>