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DE48CE7-9AD5-4850-9214-EB021DA42A4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2" r:id="rId1"/>
    <sheet name="приложение 2" sheetId="1" r:id="rId2"/>
    <sheet name="приложение 3" sheetId="3" r:id="rId3"/>
  </sheets>
  <definedNames>
    <definedName name="_xlnm.Print_Area" localSheetId="1">'приложение 2'!$A$1:$N$78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J10" i="2"/>
  <c r="K48" i="1"/>
  <c r="K78" i="1" s="1"/>
  <c r="L78" i="1"/>
  <c r="L70" i="1"/>
  <c r="L64" i="1"/>
  <c r="L58" i="1"/>
  <c r="L52" i="1"/>
  <c r="L47" i="1"/>
  <c r="L77" i="1" s="1"/>
  <c r="I9" i="2" s="1"/>
  <c r="L40" i="1"/>
  <c r="L34" i="1"/>
  <c r="L28" i="1"/>
  <c r="L22" i="1"/>
  <c r="L16" i="1"/>
  <c r="L10" i="1"/>
  <c r="M78" i="1"/>
  <c r="J48" i="1"/>
  <c r="I48" i="1"/>
  <c r="I78" i="1" s="1"/>
  <c r="H48" i="1"/>
  <c r="H78" i="1" s="1"/>
  <c r="I47" i="1"/>
  <c r="I77" i="1" s="1"/>
  <c r="J47" i="1"/>
  <c r="J77" i="1" s="1"/>
  <c r="K47" i="1"/>
  <c r="K77" i="1" s="1"/>
  <c r="M47" i="1"/>
  <c r="M77" i="1" s="1"/>
  <c r="H47" i="1"/>
  <c r="G66" i="1"/>
  <c r="G65" i="1"/>
  <c r="M64" i="1"/>
  <c r="K64" i="1"/>
  <c r="J64" i="1"/>
  <c r="I64" i="1"/>
  <c r="H64" i="1"/>
  <c r="L76" i="1" l="1"/>
  <c r="I8" i="2"/>
  <c r="H46" i="1"/>
  <c r="L46" i="1"/>
  <c r="K46" i="1"/>
  <c r="I46" i="1"/>
  <c r="G47" i="1"/>
  <c r="G48" i="1"/>
  <c r="H77" i="1"/>
  <c r="M46" i="1"/>
  <c r="J78" i="1"/>
  <c r="J46" i="1"/>
  <c r="G64" i="1"/>
  <c r="G46" i="1" l="1"/>
  <c r="G60" i="1"/>
  <c r="G59" i="1"/>
  <c r="M58" i="1"/>
  <c r="K58" i="1"/>
  <c r="J58" i="1"/>
  <c r="I58" i="1"/>
  <c r="H58" i="1"/>
  <c r="G54" i="1"/>
  <c r="G53" i="1"/>
  <c r="M52" i="1"/>
  <c r="K52" i="1"/>
  <c r="J52" i="1"/>
  <c r="I52" i="1"/>
  <c r="H52" i="1"/>
  <c r="G42" i="1"/>
  <c r="G41" i="1"/>
  <c r="M40" i="1"/>
  <c r="K40" i="1"/>
  <c r="J40" i="1"/>
  <c r="I40" i="1"/>
  <c r="H40" i="1"/>
  <c r="G52" i="1" l="1"/>
  <c r="G58" i="1"/>
  <c r="G40" i="1"/>
  <c r="D15" i="3"/>
  <c r="D16" i="3"/>
  <c r="D14" i="3"/>
  <c r="D12" i="3"/>
  <c r="D11" i="3"/>
  <c r="H10" i="2"/>
  <c r="G10" i="2"/>
  <c r="F10" i="2"/>
  <c r="E10" i="2"/>
  <c r="F9" i="2"/>
  <c r="H9" i="2"/>
  <c r="J9" i="2"/>
  <c r="E9" i="2"/>
  <c r="I70" i="1"/>
  <c r="J70" i="1"/>
  <c r="K70" i="1"/>
  <c r="M70" i="1"/>
  <c r="H70" i="1"/>
  <c r="I34" i="1"/>
  <c r="J34" i="1"/>
  <c r="K34" i="1"/>
  <c r="M34" i="1"/>
  <c r="H34" i="1"/>
  <c r="I28" i="1"/>
  <c r="J28" i="1"/>
  <c r="K28" i="1"/>
  <c r="M28" i="1"/>
  <c r="H28" i="1"/>
  <c r="I22" i="1"/>
  <c r="J22" i="1"/>
  <c r="K22" i="1"/>
  <c r="M22" i="1"/>
  <c r="H22" i="1"/>
  <c r="I16" i="1"/>
  <c r="J16" i="1"/>
  <c r="K16" i="1"/>
  <c r="M16" i="1"/>
  <c r="H16" i="1"/>
  <c r="I10" i="1"/>
  <c r="J10" i="1"/>
  <c r="K10" i="1"/>
  <c r="M10" i="1"/>
  <c r="H10" i="1"/>
  <c r="G71" i="1"/>
  <c r="G72" i="1"/>
  <c r="G35" i="1"/>
  <c r="G36" i="1"/>
  <c r="G29" i="1"/>
  <c r="G30" i="1"/>
  <c r="G23" i="1"/>
  <c r="G24" i="1"/>
  <c r="G17" i="1"/>
  <c r="G18" i="1"/>
  <c r="G11" i="1"/>
  <c r="G12" i="1"/>
  <c r="F8" i="2" l="1"/>
  <c r="J8" i="2"/>
  <c r="G78" i="1"/>
  <c r="G16" i="1"/>
  <c r="G77" i="1"/>
  <c r="G28" i="1"/>
  <c r="G9" i="2"/>
  <c r="G8" i="2" s="1"/>
  <c r="G70" i="1"/>
  <c r="H8" i="2"/>
  <c r="D10" i="2"/>
  <c r="G34" i="1"/>
  <c r="G22" i="1"/>
  <c r="G10" i="1"/>
  <c r="D9" i="2" l="1"/>
  <c r="M76" i="1"/>
  <c r="I76" i="1" l="1"/>
  <c r="H76" i="1"/>
  <c r="J76" i="1"/>
  <c r="K76" i="1"/>
  <c r="G76" i="1" l="1"/>
  <c r="E8" i="2" l="1"/>
  <c r="D8" i="2" s="1"/>
</calcChain>
</file>

<file path=xl/sharedStrings.xml><?xml version="1.0" encoding="utf-8"?>
<sst xmlns="http://schemas.openxmlformats.org/spreadsheetml/2006/main" count="127" uniqueCount="61">
  <si>
    <t>№ п/п</t>
  </si>
  <si>
    <t>Наименование мероприятия</t>
  </si>
  <si>
    <t>Натуральные показатели</t>
  </si>
  <si>
    <t>Источники финансирования</t>
  </si>
  <si>
    <t>Ед. изм.</t>
  </si>
  <si>
    <t>ИТОГО</t>
  </si>
  <si>
    <t>в том числе по годам</t>
  </si>
  <si>
    <t>Всего, в том числе:</t>
  </si>
  <si>
    <t>шт</t>
  </si>
  <si>
    <t xml:space="preserve">Объемы финансирования, всего
тыс. рублей </t>
  </si>
  <si>
    <t>Исполнитель мероприятия</t>
  </si>
  <si>
    <t>Год</t>
  </si>
  <si>
    <t xml:space="preserve">Кол-во </t>
  </si>
  <si>
    <t>Х</t>
  </si>
  <si>
    <t>местный бюджет</t>
  </si>
  <si>
    <t>краевой бюджет</t>
  </si>
  <si>
    <t>Приспособление общего имущества многоквартирного дома по адресу: г. Елизово, ул. Рябикова 51А к нуждам инвалида- колясочника, проживающего в квартире 50 данного дома.</t>
  </si>
  <si>
    <t>Перечень основных мероприятий  муниципальной программы 
«Доступная среда для инвалидов и других маломобильных групп населения в Елизовском городском поселении»</t>
  </si>
  <si>
    <t>Управление архитектуры и градостроительства</t>
  </si>
  <si>
    <t>Финансовое обеспечение реализации муниципальной программы «Доступная среда для инвалидов и других маломобильных групп населения в Елизовском городском поселении»</t>
  </si>
  <si>
    <t>Целевой показатель (индикатор)</t>
  </si>
  <si>
    <t xml:space="preserve">Планируемое значение </t>
  </si>
  <si>
    <t>Всего</t>
  </si>
  <si>
    <t>1.</t>
  </si>
  <si>
    <t>1.1.</t>
  </si>
  <si>
    <t>Задача: обеспечение доступности жилого помещения и общего имущества многоквартирного дома для инвалидов</t>
  </si>
  <si>
    <t>Разработка проектно-сметной документации на реконструкцию многоквартирного дома по адресу: г. Елизово, ул. Рябикова 18, в целях приспособления  и общего имущества многоквартирного дома к нуждам инвалида- колясочника, проживающего в жилом помещении № 49</t>
  </si>
  <si>
    <t>Приложение 2
к Программе «Доступная среда для инвалидов и других маломобильных групп населения в Елизовском городском поселении»</t>
  </si>
  <si>
    <t xml:space="preserve">Реконструкция части многоквартирного дома </t>
  </si>
  <si>
    <t>Изготовление технического плана многоквартирного дома по адресу: г. Елизово, ул. Рябикова 18</t>
  </si>
  <si>
    <t xml:space="preserve">Объемы финансирования всего,
тыс. рублей </t>
  </si>
  <si>
    <t>Изготовление и монтаж приспособления общего имущества многоквартирного дома по адресу: г. Елизово, ул. Завойко 100А к нуждам инвалида- колясочника, проживающего в квартире № 3 данного дома.</t>
  </si>
  <si>
    <t>Изготовление технического плана</t>
  </si>
  <si>
    <t>шт.</t>
  </si>
  <si>
    <t>Изготовление и монтаж приспособления общего имущества многоквартирного дома</t>
  </si>
  <si>
    <t xml:space="preserve">Обследование доступности объектов </t>
  </si>
  <si>
    <t xml:space="preserve">Задача: создание условий для полноценной жизни и формирование безбарьерной среды жизнедеятельности для инвалидов </t>
  </si>
  <si>
    <t xml:space="preserve"> 2.</t>
  </si>
  <si>
    <t>Разработка проектно-сметной документации на реконструкцию  многоквартирного дома</t>
  </si>
  <si>
    <t>1.2.</t>
  </si>
  <si>
    <t xml:space="preserve"> 2.1.</t>
  </si>
  <si>
    <t>2.2.</t>
  </si>
  <si>
    <t>2.3.</t>
  </si>
  <si>
    <t>Обследование доступности объектов для инвалидов и маломобильных групп населения</t>
  </si>
  <si>
    <t>Сведения о целевых показателях (индикаторах) муниципальной программы «Доступная среда для инвалидов и других маломобильных групп населения в Елизовском городском поселении»</t>
  </si>
  <si>
    <t>».</t>
  </si>
  <si>
    <t>МКУ "Департамент строительства                  г. Елизово"</t>
  </si>
  <si>
    <t>Реконструкция части многоквартирного дома по адресу: г. Елизово, ул. Рябикова 18, в целях приспособления общего имущества многоквартирного дома к нуждам инвалида- колясочника, проживающего в жилом помещении № 49</t>
  </si>
  <si>
    <t>Устройство откидного пандуса в жилом доме по адресу: г. Елизово, ул. Свердлова, д. 30, корп. 1, кв. 2</t>
  </si>
  <si>
    <t>Изготовление и монтаж приспособления общего имущества многоквартирного дома  к нуждам инвалида-колясочника.</t>
  </si>
  <si>
    <t>7.1.</t>
  </si>
  <si>
    <t>7.2.</t>
  </si>
  <si>
    <t>7.3.</t>
  </si>
  <si>
    <t>7.4.</t>
  </si>
  <si>
    <t>Устройство откидного пандуса в жилом доме по адресу: г. Елизово, ул. Свердлова, д. 30, корп. 2, кв. 3</t>
  </si>
  <si>
    <t>Устройство откидного пандуса в жилом доме по адресу: г. Елизово, ул. 40 лет Октября, д. 1, кв. 2</t>
  </si>
  <si>
    <t>Муниципальная программа «Доступная среда для инвалидов и других маломобильных групп населения в Елизовском городском поселении»</t>
  </si>
  <si>
    <t>Устройство откидного пандуса в жилом доме по адресу: г. Елизово, ул. Рябикова, д. 51А, кв. 21</t>
  </si>
  <si>
    <t>Приложение 3
к Программе «Доступная среда для инвалидов и других маломобильных групп населения в Елизовском городском поселении»</t>
  </si>
  <si>
    <t>Приложение 1
к Программе «Доступная среда для инвалидов и других маломобильных групп населения в Елизовском городском поселении»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</si>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</sst>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justify" wrapText="1" shrinkToFit="1"/>
    </xf>
    <xf numFmtId="164" fontId="2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164" fontId="4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4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2" fontId="6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horizontal="justify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zoomScaleNormal="100" workbookViewId="0">
      <selection sqref="A1:J10"/>
    </sheetView>
  </sheetViews>
  <sheetFormatPr defaultColWidth="9.140625" defaultRowHeight="15" x14ac:dyDescent="0.25"/>
  <cols>
    <col min="1" max="1" width="5" style="56" customWidth="1"/>
    <col min="2" max="2" width="38.140625" style="56" customWidth="1"/>
    <col min="3" max="3" width="16.85546875" style="56" customWidth="1"/>
    <col min="4" max="4" width="19.85546875" style="56" customWidth="1"/>
    <col min="5" max="5" width="14.140625" style="56" customWidth="1"/>
    <col min="6" max="7" width="14.28515625" style="56" customWidth="1"/>
    <col min="8" max="9" width="16.28515625" style="56" customWidth="1"/>
    <col min="10" max="10" width="13.28515625" style="56" customWidth="1"/>
    <col min="11" max="16384" width="9.140625" style="56"/>
  </cols>
  <sheetData>
    <row r="1" spans="1:13" ht="79.150000000000006" customHeight="1" x14ac:dyDescent="0.25">
      <c r="F1" s="71" t="s">
        <v>59</v>
      </c>
      <c r="G1" s="71"/>
      <c r="H1" s="71"/>
      <c r="I1" s="71"/>
      <c r="J1" s="71"/>
    </row>
    <row r="2" spans="1:13" ht="13.9" customHeight="1" x14ac:dyDescent="0.25">
      <c r="E2" s="21"/>
      <c r="F2" s="21"/>
      <c r="G2" s="21"/>
      <c r="H2" s="21"/>
      <c r="I2" s="21"/>
      <c r="J2" s="4"/>
    </row>
    <row r="3" spans="1:13" s="57" customFormat="1" ht="60.75" customHeight="1" x14ac:dyDescent="0.25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</row>
    <row r="4" spans="1:13" s="57" customFormat="1" x14ac:dyDescent="0.25"/>
    <row r="5" spans="1:13" s="57" customFormat="1" x14ac:dyDescent="0.25">
      <c r="B5" s="58"/>
      <c r="C5" s="58"/>
      <c r="D5" s="58"/>
      <c r="E5" s="58"/>
    </row>
    <row r="6" spans="1:13" s="57" customFormat="1" ht="28.5" customHeight="1" x14ac:dyDescent="0.25">
      <c r="A6" s="77" t="s">
        <v>0</v>
      </c>
      <c r="B6" s="77" t="s">
        <v>1</v>
      </c>
      <c r="C6" s="70" t="s">
        <v>3</v>
      </c>
      <c r="D6" s="69" t="s">
        <v>30</v>
      </c>
      <c r="E6" s="70" t="s">
        <v>6</v>
      </c>
      <c r="F6" s="70"/>
      <c r="G6" s="70"/>
      <c r="H6" s="70"/>
      <c r="I6" s="70"/>
      <c r="J6" s="70"/>
    </row>
    <row r="7" spans="1:13" s="57" customFormat="1" ht="36.75" customHeight="1" x14ac:dyDescent="0.25">
      <c r="A7" s="77"/>
      <c r="B7" s="77"/>
      <c r="C7" s="70"/>
      <c r="D7" s="69"/>
      <c r="E7" s="47">
        <v>2020</v>
      </c>
      <c r="F7" s="59">
        <v>2021</v>
      </c>
      <c r="G7" s="59">
        <v>2022</v>
      </c>
      <c r="H7" s="60">
        <v>2023</v>
      </c>
      <c r="I7" s="60">
        <v>2024</v>
      </c>
      <c r="J7" s="60">
        <v>2025</v>
      </c>
    </row>
    <row r="8" spans="1:13" s="57" customFormat="1" ht="33.75" customHeight="1" x14ac:dyDescent="0.25">
      <c r="A8" s="73">
        <v>1</v>
      </c>
      <c r="B8" s="74" t="s">
        <v>56</v>
      </c>
      <c r="C8" s="61" t="s">
        <v>7</v>
      </c>
      <c r="D8" s="62">
        <f>SUM(E8:J8)</f>
        <v>5164.1691200000005</v>
      </c>
      <c r="E8" s="62">
        <f>SUM(E9+E10)</f>
        <v>148</v>
      </c>
      <c r="F8" s="62">
        <f t="shared" ref="F8:J8" si="0">SUM(F9+F10)</f>
        <v>71.25788</v>
      </c>
      <c r="G8" s="62">
        <f t="shared" si="0"/>
        <v>1794.9112400000001</v>
      </c>
      <c r="H8" s="62">
        <f t="shared" si="0"/>
        <v>1150</v>
      </c>
      <c r="I8" s="62">
        <f t="shared" ref="I8" si="1">SUM(I9+I10)</f>
        <v>1000</v>
      </c>
      <c r="J8" s="62">
        <f t="shared" si="0"/>
        <v>1000</v>
      </c>
      <c r="M8" s="63"/>
    </row>
    <row r="9" spans="1:13" s="57" customFormat="1" ht="33.75" customHeight="1" x14ac:dyDescent="0.25">
      <c r="A9" s="73"/>
      <c r="B9" s="75"/>
      <c r="C9" s="6" t="s">
        <v>15</v>
      </c>
      <c r="D9" s="62">
        <f t="shared" ref="D9:D10" si="2">SUM(E9:J9)</f>
        <v>0</v>
      </c>
      <c r="E9" s="64">
        <f>'приложение 2'!H77</f>
        <v>0</v>
      </c>
      <c r="F9" s="64">
        <f>'приложение 2'!I77</f>
        <v>0</v>
      </c>
      <c r="G9" s="64">
        <f>'приложение 2'!J77</f>
        <v>0</v>
      </c>
      <c r="H9" s="64">
        <f>'приложение 2'!K77</f>
        <v>0</v>
      </c>
      <c r="I9" s="64">
        <f>'приложение 2'!L77</f>
        <v>0</v>
      </c>
      <c r="J9" s="64">
        <f>'приложение 2'!M77</f>
        <v>0</v>
      </c>
    </row>
    <row r="10" spans="1:13" s="57" customFormat="1" ht="33.75" customHeight="1" x14ac:dyDescent="0.25">
      <c r="A10" s="73"/>
      <c r="B10" s="76"/>
      <c r="C10" s="6" t="s">
        <v>14</v>
      </c>
      <c r="D10" s="62">
        <f t="shared" si="2"/>
        <v>5164.1691200000005</v>
      </c>
      <c r="E10" s="64">
        <f>'приложение 2'!H78</f>
        <v>148</v>
      </c>
      <c r="F10" s="64">
        <f>'приложение 2'!I78</f>
        <v>71.25788</v>
      </c>
      <c r="G10" s="64">
        <f>'приложение 2'!J78</f>
        <v>1794.9112400000001</v>
      </c>
      <c r="H10" s="64">
        <f>'приложение 2'!K78</f>
        <v>1150</v>
      </c>
      <c r="I10" s="64">
        <f>'приложение 2'!L78</f>
        <v>1000</v>
      </c>
      <c r="J10" s="64">
        <f>'приложение 2'!M78</f>
        <v>1000</v>
      </c>
    </row>
    <row r="11" spans="1:13" s="57" customFormat="1" ht="15.75" x14ac:dyDescent="0.25">
      <c r="A11" s="65"/>
      <c r="B11" s="65"/>
      <c r="C11" s="65"/>
      <c r="D11" s="66"/>
      <c r="E11" s="67"/>
      <c r="F11" s="67"/>
      <c r="G11" s="67"/>
      <c r="H11" s="68"/>
      <c r="I11" s="68"/>
    </row>
    <row r="12" spans="1:13" s="57" customFormat="1" x14ac:dyDescent="0.25">
      <c r="E12" s="68"/>
      <c r="F12" s="68"/>
      <c r="G12" s="68"/>
      <c r="H12" s="68"/>
      <c r="I12" s="68"/>
    </row>
  </sheetData>
  <mergeCells count="9">
    <mergeCell ref="D6:D7"/>
    <mergeCell ref="E6:J6"/>
    <mergeCell ref="F1:J1"/>
    <mergeCell ref="A3:J3"/>
    <mergeCell ref="A8:A10"/>
    <mergeCell ref="B8:B10"/>
    <mergeCell ref="A6:A7"/>
    <mergeCell ref="B6:B7"/>
    <mergeCell ref="C6:C7"/>
  </mergeCells>
  <conditionalFormatting sqref="D8:H10 J8:J9 I10:J10">
    <cfRule type="cellIs" dxfId="9" priority="8" stopIfTrue="1" operator="equal">
      <formula>0</formula>
    </cfRule>
  </conditionalFormatting>
  <conditionalFormatting sqref="D8:H10 J8:J9 I10:J10">
    <cfRule type="cellIs" dxfId="8" priority="7" stopIfTrue="1" operator="equal">
      <formula>0</formula>
    </cfRule>
  </conditionalFormatting>
  <conditionalFormatting sqref="I8:I9">
    <cfRule type="cellIs" dxfId="7" priority="2" stopIfTrue="1" operator="equal">
      <formula>0</formula>
    </cfRule>
  </conditionalFormatting>
  <conditionalFormatting sqref="I8:I9">
    <cfRule type="cellIs" dxfId="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topLeftCell="A49" zoomScaleNormal="100" zoomScaleSheetLayoutView="80" workbookViewId="0">
      <selection activeCell="J61" sqref="J61"/>
    </sheetView>
  </sheetViews>
  <sheetFormatPr defaultColWidth="8.85546875" defaultRowHeight="15" x14ac:dyDescent="0.25"/>
  <cols>
    <col min="1" max="1" width="7" style="2" customWidth="1"/>
    <col min="2" max="2" width="40.42578125" style="2" customWidth="1"/>
    <col min="3" max="3" width="8.85546875" style="2" customWidth="1"/>
    <col min="4" max="5" width="10" style="2" customWidth="1"/>
    <col min="6" max="6" width="20.140625" style="2" customWidth="1"/>
    <col min="7" max="7" width="15.85546875" style="2" customWidth="1"/>
    <col min="8" max="13" width="14.28515625" style="2" customWidth="1"/>
    <col min="14" max="14" width="20.5703125" style="2" customWidth="1"/>
    <col min="15" max="15" width="8.85546875" style="2"/>
    <col min="16" max="16" width="9.42578125" style="2" bestFit="1" customWidth="1"/>
    <col min="17" max="16384" width="8.85546875" style="2"/>
  </cols>
  <sheetData>
    <row r="1" spans="1:14" ht="15" customHeight="1" x14ac:dyDescent="0.25">
      <c r="H1" s="92" t="s">
        <v>27</v>
      </c>
      <c r="I1" s="92"/>
      <c r="J1" s="92"/>
      <c r="K1" s="92"/>
      <c r="L1" s="92"/>
      <c r="M1" s="92"/>
      <c r="N1" s="92"/>
    </row>
    <row r="2" spans="1:14" ht="15" customHeight="1" x14ac:dyDescent="0.25">
      <c r="H2" s="92"/>
      <c r="I2" s="92"/>
      <c r="J2" s="92"/>
      <c r="K2" s="92"/>
      <c r="L2" s="92"/>
      <c r="M2" s="92"/>
      <c r="N2" s="92"/>
    </row>
    <row r="3" spans="1:14" ht="15" customHeight="1" x14ac:dyDescent="0.25">
      <c r="H3" s="92"/>
      <c r="I3" s="92"/>
      <c r="J3" s="92"/>
      <c r="K3" s="92"/>
      <c r="L3" s="92"/>
      <c r="M3" s="92"/>
      <c r="N3" s="92"/>
    </row>
    <row r="4" spans="1:14" ht="24.75" customHeight="1" x14ac:dyDescent="0.25">
      <c r="B4" s="1"/>
      <c r="C4" s="1"/>
      <c r="D4" s="1"/>
      <c r="E4" s="1"/>
      <c r="F4" s="1"/>
      <c r="G4" s="3"/>
      <c r="H4" s="92"/>
      <c r="I4" s="92"/>
      <c r="J4" s="92"/>
      <c r="K4" s="92"/>
      <c r="L4" s="92"/>
      <c r="M4" s="92"/>
      <c r="N4" s="92"/>
    </row>
    <row r="5" spans="1:14" ht="50.25" customHeight="1" x14ac:dyDescent="0.25">
      <c r="A5" s="93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B6" s="1"/>
      <c r="C6" s="1"/>
      <c r="D6" s="1"/>
      <c r="E6" s="1"/>
      <c r="F6" s="1"/>
      <c r="G6" s="1"/>
    </row>
    <row r="7" spans="1:14" ht="26.45" customHeight="1" x14ac:dyDescent="0.25">
      <c r="A7" s="94" t="s">
        <v>0</v>
      </c>
      <c r="B7" s="94" t="s">
        <v>1</v>
      </c>
      <c r="C7" s="91" t="s">
        <v>2</v>
      </c>
      <c r="D7" s="91"/>
      <c r="E7" s="91"/>
      <c r="F7" s="91" t="s">
        <v>3</v>
      </c>
      <c r="G7" s="91" t="s">
        <v>9</v>
      </c>
      <c r="H7" s="96" t="s">
        <v>6</v>
      </c>
      <c r="I7" s="97"/>
      <c r="J7" s="97"/>
      <c r="K7" s="97"/>
      <c r="L7" s="97"/>
      <c r="M7" s="98"/>
      <c r="N7" s="95" t="s">
        <v>10</v>
      </c>
    </row>
    <row r="8" spans="1:14" ht="26.25" customHeight="1" x14ac:dyDescent="0.25">
      <c r="A8" s="94"/>
      <c r="B8" s="94"/>
      <c r="C8" s="14" t="s">
        <v>4</v>
      </c>
      <c r="D8" s="14" t="s">
        <v>12</v>
      </c>
      <c r="E8" s="15" t="s">
        <v>11</v>
      </c>
      <c r="F8" s="91"/>
      <c r="G8" s="91"/>
      <c r="H8" s="8">
        <v>2020</v>
      </c>
      <c r="I8" s="8">
        <v>2021</v>
      </c>
      <c r="J8" s="8">
        <v>2022</v>
      </c>
      <c r="K8" s="8">
        <v>2023</v>
      </c>
      <c r="L8" s="8">
        <v>2024</v>
      </c>
      <c r="M8" s="8">
        <v>2025</v>
      </c>
      <c r="N8" s="95"/>
    </row>
    <row r="9" spans="1:14" ht="13.9" customHeight="1" x14ac:dyDescent="0.25">
      <c r="A9" s="15">
        <v>1</v>
      </c>
      <c r="B9" s="15">
        <v>2</v>
      </c>
      <c r="C9" s="14">
        <v>3</v>
      </c>
      <c r="D9" s="14">
        <v>4</v>
      </c>
      <c r="E9" s="15">
        <v>5</v>
      </c>
      <c r="F9" s="15">
        <v>6</v>
      </c>
      <c r="G9" s="15">
        <v>7</v>
      </c>
      <c r="H9" s="14">
        <v>8</v>
      </c>
      <c r="I9" s="14">
        <v>9</v>
      </c>
      <c r="J9" s="15">
        <v>10</v>
      </c>
      <c r="K9" s="15">
        <v>11</v>
      </c>
      <c r="L9" s="54"/>
      <c r="M9" s="20"/>
      <c r="N9" s="15">
        <v>12</v>
      </c>
    </row>
    <row r="10" spans="1:14" ht="18" customHeight="1" x14ac:dyDescent="0.25">
      <c r="A10" s="82">
        <v>1</v>
      </c>
      <c r="B10" s="85" t="s">
        <v>16</v>
      </c>
      <c r="C10" s="88" t="s">
        <v>8</v>
      </c>
      <c r="D10" s="29">
        <v>0</v>
      </c>
      <c r="E10" s="14">
        <v>2020</v>
      </c>
      <c r="F10" s="9" t="s">
        <v>7</v>
      </c>
      <c r="G10" s="13">
        <f>SUM(H10:M10)</f>
        <v>130.74186</v>
      </c>
      <c r="H10" s="13">
        <f>SUM(H11:H12)</f>
        <v>0</v>
      </c>
      <c r="I10" s="13">
        <f t="shared" ref="I10:M10" si="0">SUM(I11:I12)</f>
        <v>71.25788</v>
      </c>
      <c r="J10" s="13">
        <f t="shared" si="0"/>
        <v>59.483980000000003</v>
      </c>
      <c r="K10" s="13">
        <f t="shared" si="0"/>
        <v>0</v>
      </c>
      <c r="L10" s="13">
        <f t="shared" ref="L10" si="1">SUM(L11:L12)</f>
        <v>0</v>
      </c>
      <c r="M10" s="13">
        <f t="shared" si="0"/>
        <v>0</v>
      </c>
      <c r="N10" s="79" t="s">
        <v>18</v>
      </c>
    </row>
    <row r="11" spans="1:14" ht="18" customHeight="1" x14ac:dyDescent="0.25">
      <c r="A11" s="83"/>
      <c r="B11" s="86"/>
      <c r="C11" s="89"/>
      <c r="D11" s="29">
        <v>1</v>
      </c>
      <c r="E11" s="14">
        <v>2021</v>
      </c>
      <c r="F11" s="10" t="s">
        <v>15</v>
      </c>
      <c r="G11" s="13">
        <f t="shared" ref="G11:G12" si="2">SUM(H11:M11)</f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80"/>
    </row>
    <row r="12" spans="1:14" ht="18" customHeight="1" x14ac:dyDescent="0.25">
      <c r="A12" s="83"/>
      <c r="B12" s="86"/>
      <c r="C12" s="89"/>
      <c r="D12" s="29">
        <v>1</v>
      </c>
      <c r="E12" s="14">
        <v>2022</v>
      </c>
      <c r="F12" s="10" t="s">
        <v>14</v>
      </c>
      <c r="G12" s="13">
        <f t="shared" si="2"/>
        <v>130.74186</v>
      </c>
      <c r="H12" s="11">
        <v>0</v>
      </c>
      <c r="I12" s="11">
        <v>71.25788</v>
      </c>
      <c r="J12" s="11">
        <v>59.483980000000003</v>
      </c>
      <c r="K12" s="11">
        <v>0</v>
      </c>
      <c r="L12" s="11">
        <v>0</v>
      </c>
      <c r="M12" s="11">
        <v>0</v>
      </c>
      <c r="N12" s="80"/>
    </row>
    <row r="13" spans="1:14" ht="18" customHeight="1" x14ac:dyDescent="0.25">
      <c r="A13" s="83"/>
      <c r="B13" s="86"/>
      <c r="C13" s="89"/>
      <c r="D13" s="29">
        <v>0</v>
      </c>
      <c r="E13" s="14">
        <v>2023</v>
      </c>
      <c r="F13" s="99"/>
      <c r="G13" s="100"/>
      <c r="H13" s="100"/>
      <c r="I13" s="100"/>
      <c r="J13" s="100"/>
      <c r="K13" s="100"/>
      <c r="L13" s="100"/>
      <c r="M13" s="101"/>
      <c r="N13" s="80"/>
    </row>
    <row r="14" spans="1:14" ht="18" customHeight="1" x14ac:dyDescent="0.25">
      <c r="A14" s="83"/>
      <c r="B14" s="86"/>
      <c r="C14" s="89"/>
      <c r="D14" s="29">
        <v>0</v>
      </c>
      <c r="E14" s="50">
        <v>2024</v>
      </c>
      <c r="F14" s="51"/>
      <c r="G14" s="52"/>
      <c r="H14" s="52"/>
      <c r="I14" s="52"/>
      <c r="J14" s="52"/>
      <c r="K14" s="52"/>
      <c r="L14" s="52"/>
      <c r="M14" s="53"/>
      <c r="N14" s="80"/>
    </row>
    <row r="15" spans="1:14" ht="18" customHeight="1" x14ac:dyDescent="0.25">
      <c r="A15" s="84"/>
      <c r="B15" s="87"/>
      <c r="C15" s="90"/>
      <c r="D15" s="29">
        <v>0</v>
      </c>
      <c r="E15" s="50">
        <v>2025</v>
      </c>
      <c r="F15" s="99"/>
      <c r="G15" s="100"/>
      <c r="H15" s="100"/>
      <c r="I15" s="100"/>
      <c r="J15" s="100"/>
      <c r="K15" s="100"/>
      <c r="L15" s="100"/>
      <c r="M15" s="101"/>
      <c r="N15" s="81"/>
    </row>
    <row r="16" spans="1:14" ht="18.75" customHeight="1" x14ac:dyDescent="0.25">
      <c r="A16" s="82">
        <v>2</v>
      </c>
      <c r="B16" s="85" t="s">
        <v>26</v>
      </c>
      <c r="C16" s="88" t="s">
        <v>8</v>
      </c>
      <c r="D16" s="29">
        <v>1</v>
      </c>
      <c r="E16" s="14">
        <v>2020</v>
      </c>
      <c r="F16" s="9" t="s">
        <v>7</v>
      </c>
      <c r="G16" s="13">
        <f>SUM(H16:M16)</f>
        <v>50</v>
      </c>
      <c r="H16" s="13">
        <f>SUM(H17:H18)</f>
        <v>50</v>
      </c>
      <c r="I16" s="13">
        <f t="shared" ref="I16:M16" si="3">SUM(I17:I18)</f>
        <v>0</v>
      </c>
      <c r="J16" s="13">
        <f t="shared" si="3"/>
        <v>0</v>
      </c>
      <c r="K16" s="13">
        <f t="shared" si="3"/>
        <v>0</v>
      </c>
      <c r="L16" s="13">
        <f t="shared" ref="L16" si="4">SUM(L17:L18)</f>
        <v>0</v>
      </c>
      <c r="M16" s="13">
        <f t="shared" si="3"/>
        <v>0</v>
      </c>
      <c r="N16" s="79" t="s">
        <v>18</v>
      </c>
    </row>
    <row r="17" spans="1:14" ht="18.75" customHeight="1" x14ac:dyDescent="0.25">
      <c r="A17" s="83"/>
      <c r="B17" s="86"/>
      <c r="C17" s="89"/>
      <c r="D17" s="29">
        <v>0</v>
      </c>
      <c r="E17" s="14">
        <v>2021</v>
      </c>
      <c r="F17" s="10" t="s">
        <v>15</v>
      </c>
      <c r="G17" s="13">
        <f t="shared" ref="G17:G18" si="5">SUM(H17:M17)</f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0"/>
    </row>
    <row r="18" spans="1:14" ht="18.75" customHeight="1" x14ac:dyDescent="0.25">
      <c r="A18" s="83"/>
      <c r="B18" s="86"/>
      <c r="C18" s="89"/>
      <c r="D18" s="29">
        <v>0</v>
      </c>
      <c r="E18" s="14">
        <v>2022</v>
      </c>
      <c r="F18" s="10" t="s">
        <v>14</v>
      </c>
      <c r="G18" s="13">
        <f t="shared" si="5"/>
        <v>50</v>
      </c>
      <c r="H18" s="11">
        <v>50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0"/>
    </row>
    <row r="19" spans="1:14" ht="18.75" customHeight="1" x14ac:dyDescent="0.25">
      <c r="A19" s="83"/>
      <c r="B19" s="86"/>
      <c r="C19" s="89"/>
      <c r="D19" s="29">
        <v>0</v>
      </c>
      <c r="E19" s="19">
        <v>2023</v>
      </c>
      <c r="F19" s="91"/>
      <c r="G19" s="91"/>
      <c r="H19" s="91"/>
      <c r="I19" s="91"/>
      <c r="J19" s="91"/>
      <c r="K19" s="91"/>
      <c r="L19" s="91"/>
      <c r="M19" s="91"/>
      <c r="N19" s="80"/>
    </row>
    <row r="20" spans="1:14" ht="18.75" customHeight="1" x14ac:dyDescent="0.25">
      <c r="A20" s="83"/>
      <c r="B20" s="86"/>
      <c r="C20" s="89"/>
      <c r="D20" s="29">
        <v>0</v>
      </c>
      <c r="E20" s="50">
        <v>2024</v>
      </c>
      <c r="F20" s="50"/>
      <c r="G20" s="50"/>
      <c r="H20" s="50"/>
      <c r="I20" s="50"/>
      <c r="J20" s="50"/>
      <c r="K20" s="50"/>
      <c r="L20" s="50"/>
      <c r="M20" s="50"/>
      <c r="N20" s="80"/>
    </row>
    <row r="21" spans="1:14" ht="18.75" customHeight="1" x14ac:dyDescent="0.25">
      <c r="A21" s="84"/>
      <c r="B21" s="87"/>
      <c r="C21" s="90"/>
      <c r="D21" s="29">
        <v>0</v>
      </c>
      <c r="E21" s="50">
        <v>2025</v>
      </c>
      <c r="F21" s="91"/>
      <c r="G21" s="91"/>
      <c r="H21" s="91"/>
      <c r="I21" s="91"/>
      <c r="J21" s="91"/>
      <c r="K21" s="91"/>
      <c r="L21" s="91"/>
      <c r="M21" s="91"/>
      <c r="N21" s="81"/>
    </row>
    <row r="22" spans="1:14" ht="18" customHeight="1" x14ac:dyDescent="0.25">
      <c r="A22" s="82">
        <v>3</v>
      </c>
      <c r="B22" s="85" t="s">
        <v>43</v>
      </c>
      <c r="C22" s="88" t="s">
        <v>8</v>
      </c>
      <c r="D22" s="29">
        <v>46</v>
      </c>
      <c r="E22" s="14">
        <v>2020</v>
      </c>
      <c r="F22" s="9" t="s">
        <v>7</v>
      </c>
      <c r="G22" s="13">
        <f>SUM(H22:M22)</f>
        <v>196</v>
      </c>
      <c r="H22" s="12">
        <f>SUM(H23:H24)</f>
        <v>98</v>
      </c>
      <c r="I22" s="12">
        <f t="shared" ref="I22:M22" si="6">SUM(I23:I24)</f>
        <v>0</v>
      </c>
      <c r="J22" s="12">
        <f t="shared" si="6"/>
        <v>98</v>
      </c>
      <c r="K22" s="12">
        <f t="shared" si="6"/>
        <v>0</v>
      </c>
      <c r="L22" s="12">
        <f t="shared" ref="L22" si="7">SUM(L23:L24)</f>
        <v>0</v>
      </c>
      <c r="M22" s="12">
        <f t="shared" si="6"/>
        <v>0</v>
      </c>
      <c r="N22" s="79" t="s">
        <v>46</v>
      </c>
    </row>
    <row r="23" spans="1:14" ht="29.25" customHeight="1" x14ac:dyDescent="0.25">
      <c r="A23" s="83"/>
      <c r="B23" s="86"/>
      <c r="C23" s="89"/>
      <c r="D23" s="29">
        <v>0</v>
      </c>
      <c r="E23" s="14">
        <v>2021</v>
      </c>
      <c r="F23" s="10" t="s">
        <v>15</v>
      </c>
      <c r="G23" s="13">
        <f t="shared" ref="G23:G24" si="8">SUM(H23:M23)</f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80"/>
    </row>
    <row r="24" spans="1:14" ht="18" customHeight="1" x14ac:dyDescent="0.25">
      <c r="A24" s="83"/>
      <c r="B24" s="86"/>
      <c r="C24" s="89"/>
      <c r="D24" s="29">
        <v>20</v>
      </c>
      <c r="E24" s="14">
        <v>2022</v>
      </c>
      <c r="F24" s="10" t="s">
        <v>14</v>
      </c>
      <c r="G24" s="13">
        <f t="shared" si="8"/>
        <v>196</v>
      </c>
      <c r="H24" s="11">
        <v>98</v>
      </c>
      <c r="I24" s="11">
        <v>0</v>
      </c>
      <c r="J24" s="11">
        <v>98</v>
      </c>
      <c r="K24" s="11">
        <v>0</v>
      </c>
      <c r="L24" s="11">
        <v>0</v>
      </c>
      <c r="M24" s="11">
        <v>0</v>
      </c>
      <c r="N24" s="80"/>
    </row>
    <row r="25" spans="1:14" ht="18" customHeight="1" x14ac:dyDescent="0.25">
      <c r="A25" s="83"/>
      <c r="B25" s="86"/>
      <c r="C25" s="89"/>
      <c r="D25" s="29">
        <v>20</v>
      </c>
      <c r="E25" s="19">
        <v>2023</v>
      </c>
      <c r="F25" s="91"/>
      <c r="G25" s="91"/>
      <c r="H25" s="91"/>
      <c r="I25" s="91"/>
      <c r="J25" s="91"/>
      <c r="K25" s="91"/>
      <c r="L25" s="91"/>
      <c r="M25" s="91"/>
      <c r="N25" s="80"/>
    </row>
    <row r="26" spans="1:14" ht="18" customHeight="1" x14ac:dyDescent="0.25">
      <c r="A26" s="83"/>
      <c r="B26" s="86"/>
      <c r="C26" s="89"/>
      <c r="D26" s="29">
        <v>0</v>
      </c>
      <c r="E26" s="50">
        <v>2024</v>
      </c>
      <c r="F26" s="50"/>
      <c r="G26" s="50"/>
      <c r="H26" s="50"/>
      <c r="I26" s="50"/>
      <c r="J26" s="50"/>
      <c r="K26" s="50"/>
      <c r="L26" s="50"/>
      <c r="M26" s="50"/>
      <c r="N26" s="80"/>
    </row>
    <row r="27" spans="1:14" ht="18" customHeight="1" x14ac:dyDescent="0.25">
      <c r="A27" s="84"/>
      <c r="B27" s="87"/>
      <c r="C27" s="90"/>
      <c r="D27" s="29">
        <v>0</v>
      </c>
      <c r="E27" s="50">
        <v>2025</v>
      </c>
      <c r="F27" s="91"/>
      <c r="G27" s="91"/>
      <c r="H27" s="91"/>
      <c r="I27" s="91"/>
      <c r="J27" s="91"/>
      <c r="K27" s="91"/>
      <c r="L27" s="91"/>
      <c r="M27" s="91"/>
      <c r="N27" s="81"/>
    </row>
    <row r="28" spans="1:14" ht="18" customHeight="1" x14ac:dyDescent="0.25">
      <c r="A28" s="78">
        <v>4</v>
      </c>
      <c r="B28" s="85" t="s">
        <v>47</v>
      </c>
      <c r="C28" s="88" t="s">
        <v>8</v>
      </c>
      <c r="D28" s="29">
        <v>0</v>
      </c>
      <c r="E28" s="17">
        <v>2020</v>
      </c>
      <c r="F28" s="9" t="s">
        <v>7</v>
      </c>
      <c r="G28" s="13">
        <f>SUM(H28:M28)</f>
        <v>1040.2916600000001</v>
      </c>
      <c r="H28" s="12">
        <f>SUM(H29:H30)</f>
        <v>0</v>
      </c>
      <c r="I28" s="12">
        <f t="shared" ref="I28:M28" si="9">SUM(I29:I30)</f>
        <v>0</v>
      </c>
      <c r="J28" s="12">
        <f t="shared" si="9"/>
        <v>1040.2916600000001</v>
      </c>
      <c r="K28" s="12">
        <f t="shared" si="9"/>
        <v>0</v>
      </c>
      <c r="L28" s="12">
        <f t="shared" ref="L28" si="10">SUM(L29:L30)</f>
        <v>0</v>
      </c>
      <c r="M28" s="12">
        <f t="shared" si="9"/>
        <v>0</v>
      </c>
      <c r="N28" s="79" t="s">
        <v>46</v>
      </c>
    </row>
    <row r="29" spans="1:14" ht="18" customHeight="1" x14ac:dyDescent="0.25">
      <c r="A29" s="78"/>
      <c r="B29" s="86"/>
      <c r="C29" s="89"/>
      <c r="D29" s="29">
        <v>0</v>
      </c>
      <c r="E29" s="17">
        <v>2021</v>
      </c>
      <c r="F29" s="10" t="s">
        <v>15</v>
      </c>
      <c r="G29" s="13">
        <f t="shared" ref="G29:G30" si="11">SUM(H29:M29)</f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80"/>
    </row>
    <row r="30" spans="1:14" ht="18" customHeight="1" x14ac:dyDescent="0.25">
      <c r="A30" s="78"/>
      <c r="B30" s="86"/>
      <c r="C30" s="89"/>
      <c r="D30" s="29">
        <v>1</v>
      </c>
      <c r="E30" s="17">
        <v>2022</v>
      </c>
      <c r="F30" s="10" t="s">
        <v>14</v>
      </c>
      <c r="G30" s="13">
        <f t="shared" si="11"/>
        <v>1040.2916600000001</v>
      </c>
      <c r="H30" s="11">
        <v>0</v>
      </c>
      <c r="I30" s="11">
        <v>0</v>
      </c>
      <c r="J30" s="11">
        <v>1040.2916600000001</v>
      </c>
      <c r="K30" s="11">
        <v>0</v>
      </c>
      <c r="L30" s="11">
        <v>0</v>
      </c>
      <c r="M30" s="11">
        <v>0</v>
      </c>
      <c r="N30" s="80"/>
    </row>
    <row r="31" spans="1:14" ht="18" customHeight="1" x14ac:dyDescent="0.25">
      <c r="A31" s="78"/>
      <c r="B31" s="86"/>
      <c r="C31" s="89"/>
      <c r="D31" s="29">
        <v>0</v>
      </c>
      <c r="E31" s="19">
        <v>2023</v>
      </c>
      <c r="F31" s="91"/>
      <c r="G31" s="91"/>
      <c r="H31" s="91"/>
      <c r="I31" s="91"/>
      <c r="J31" s="91"/>
      <c r="K31" s="91"/>
      <c r="L31" s="91"/>
      <c r="M31" s="91"/>
      <c r="N31" s="80"/>
    </row>
    <row r="32" spans="1:14" ht="18" customHeight="1" x14ac:dyDescent="0.25">
      <c r="A32" s="78"/>
      <c r="B32" s="86"/>
      <c r="C32" s="89"/>
      <c r="D32" s="29">
        <v>0</v>
      </c>
      <c r="E32" s="50">
        <v>2024</v>
      </c>
      <c r="F32" s="50"/>
      <c r="G32" s="50"/>
      <c r="H32" s="50"/>
      <c r="I32" s="50"/>
      <c r="J32" s="50"/>
      <c r="K32" s="50"/>
      <c r="L32" s="50"/>
      <c r="M32" s="50"/>
      <c r="N32" s="80"/>
    </row>
    <row r="33" spans="1:14" ht="18" customHeight="1" x14ac:dyDescent="0.25">
      <c r="A33" s="78"/>
      <c r="B33" s="87"/>
      <c r="C33" s="90"/>
      <c r="D33" s="29">
        <v>0</v>
      </c>
      <c r="E33" s="50">
        <v>2025</v>
      </c>
      <c r="F33" s="91"/>
      <c r="G33" s="91"/>
      <c r="H33" s="91"/>
      <c r="I33" s="91"/>
      <c r="J33" s="91"/>
      <c r="K33" s="91"/>
      <c r="L33" s="91"/>
      <c r="M33" s="91"/>
      <c r="N33" s="81"/>
    </row>
    <row r="34" spans="1:14" ht="18" customHeight="1" x14ac:dyDescent="0.25">
      <c r="A34" s="78">
        <v>5</v>
      </c>
      <c r="B34" s="85" t="s">
        <v>29</v>
      </c>
      <c r="C34" s="88" t="s">
        <v>8</v>
      </c>
      <c r="D34" s="29">
        <v>0</v>
      </c>
      <c r="E34" s="16">
        <v>2020</v>
      </c>
      <c r="F34" s="9" t="s">
        <v>7</v>
      </c>
      <c r="G34" s="13">
        <f>SUM(H34:M34)</f>
        <v>150</v>
      </c>
      <c r="H34" s="12">
        <f>SUM(H35:H36)</f>
        <v>0</v>
      </c>
      <c r="I34" s="12">
        <f t="shared" ref="I34:M34" si="12">SUM(I35:I36)</f>
        <v>0</v>
      </c>
      <c r="J34" s="12">
        <f t="shared" si="12"/>
        <v>0</v>
      </c>
      <c r="K34" s="12">
        <f t="shared" si="12"/>
        <v>150</v>
      </c>
      <c r="L34" s="12">
        <f t="shared" ref="L34" si="13">SUM(L35:L36)</f>
        <v>0</v>
      </c>
      <c r="M34" s="12">
        <f t="shared" si="12"/>
        <v>0</v>
      </c>
      <c r="N34" s="79" t="s">
        <v>46</v>
      </c>
    </row>
    <row r="35" spans="1:14" ht="18" customHeight="1" x14ac:dyDescent="0.25">
      <c r="A35" s="78"/>
      <c r="B35" s="86"/>
      <c r="C35" s="89"/>
      <c r="D35" s="29">
        <v>0</v>
      </c>
      <c r="E35" s="16">
        <v>2021</v>
      </c>
      <c r="F35" s="10" t="s">
        <v>15</v>
      </c>
      <c r="G35" s="13">
        <f t="shared" ref="G35:G36" si="14">SUM(H35:M35)</f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80"/>
    </row>
    <row r="36" spans="1:14" ht="18" customHeight="1" x14ac:dyDescent="0.25">
      <c r="A36" s="78"/>
      <c r="B36" s="86"/>
      <c r="C36" s="89"/>
      <c r="D36" s="29">
        <v>0</v>
      </c>
      <c r="E36" s="16">
        <v>2022</v>
      </c>
      <c r="F36" s="24" t="s">
        <v>14</v>
      </c>
      <c r="G36" s="13">
        <f t="shared" si="14"/>
        <v>150</v>
      </c>
      <c r="H36" s="22">
        <v>0</v>
      </c>
      <c r="I36" s="22">
        <v>0</v>
      </c>
      <c r="J36" s="22">
        <v>0</v>
      </c>
      <c r="K36" s="22">
        <v>150</v>
      </c>
      <c r="L36" s="11">
        <v>0</v>
      </c>
      <c r="M36" s="11">
        <v>0</v>
      </c>
      <c r="N36" s="80"/>
    </row>
    <row r="37" spans="1:14" ht="18" customHeight="1" x14ac:dyDescent="0.25">
      <c r="A37" s="78"/>
      <c r="B37" s="86"/>
      <c r="C37" s="89"/>
      <c r="D37" s="29">
        <v>1</v>
      </c>
      <c r="E37" s="19">
        <v>2023</v>
      </c>
      <c r="F37" s="91"/>
      <c r="G37" s="91"/>
      <c r="H37" s="91"/>
      <c r="I37" s="91"/>
      <c r="J37" s="91"/>
      <c r="K37" s="91"/>
      <c r="L37" s="91"/>
      <c r="M37" s="91"/>
      <c r="N37" s="80"/>
    </row>
    <row r="38" spans="1:14" ht="18" customHeight="1" x14ac:dyDescent="0.25">
      <c r="A38" s="78"/>
      <c r="B38" s="86"/>
      <c r="C38" s="89"/>
      <c r="D38" s="29">
        <v>0</v>
      </c>
      <c r="E38" s="50">
        <v>2024</v>
      </c>
      <c r="F38" s="50"/>
      <c r="G38" s="50"/>
      <c r="H38" s="50"/>
      <c r="I38" s="50"/>
      <c r="J38" s="50"/>
      <c r="K38" s="50"/>
      <c r="L38" s="50"/>
      <c r="M38" s="50"/>
      <c r="N38" s="80"/>
    </row>
    <row r="39" spans="1:14" ht="18" customHeight="1" x14ac:dyDescent="0.25">
      <c r="A39" s="78"/>
      <c r="B39" s="87"/>
      <c r="C39" s="90"/>
      <c r="D39" s="29">
        <v>0</v>
      </c>
      <c r="E39" s="50">
        <v>2025</v>
      </c>
      <c r="F39" s="91"/>
      <c r="G39" s="91"/>
      <c r="H39" s="91"/>
      <c r="I39" s="91"/>
      <c r="J39" s="91"/>
      <c r="K39" s="91"/>
      <c r="L39" s="91"/>
      <c r="M39" s="91"/>
      <c r="N39" s="81"/>
    </row>
    <row r="40" spans="1:14" ht="18" customHeight="1" x14ac:dyDescent="0.25">
      <c r="A40" s="82">
        <v>6</v>
      </c>
      <c r="B40" s="85" t="s">
        <v>31</v>
      </c>
      <c r="C40" s="88" t="s">
        <v>8</v>
      </c>
      <c r="D40" s="29">
        <v>0</v>
      </c>
      <c r="E40" s="40">
        <v>2020</v>
      </c>
      <c r="F40" s="9" t="s">
        <v>7</v>
      </c>
      <c r="G40" s="27">
        <f>SUM(H40:M40)</f>
        <v>196.80119999999999</v>
      </c>
      <c r="H40" s="27">
        <f>SUM(H41:H42)</f>
        <v>0</v>
      </c>
      <c r="I40" s="27">
        <f t="shared" ref="I40:M40" si="15">SUM(I41:I42)</f>
        <v>0</v>
      </c>
      <c r="J40" s="27">
        <f t="shared" si="15"/>
        <v>196.80119999999999</v>
      </c>
      <c r="K40" s="27">
        <f t="shared" si="15"/>
        <v>0</v>
      </c>
      <c r="L40" s="27">
        <f t="shared" ref="L40" si="16">SUM(L41:L42)</f>
        <v>0</v>
      </c>
      <c r="M40" s="27">
        <f t="shared" si="15"/>
        <v>0</v>
      </c>
      <c r="N40" s="79" t="s">
        <v>46</v>
      </c>
    </row>
    <row r="41" spans="1:14" ht="18" customHeight="1" x14ac:dyDescent="0.25">
      <c r="A41" s="83"/>
      <c r="B41" s="86"/>
      <c r="C41" s="89"/>
      <c r="D41" s="29">
        <v>0</v>
      </c>
      <c r="E41" s="40">
        <v>2021</v>
      </c>
      <c r="F41" s="10" t="s">
        <v>15</v>
      </c>
      <c r="G41" s="27">
        <f t="shared" ref="G41:G42" si="17">SUM(H41:M41)</f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80"/>
    </row>
    <row r="42" spans="1:14" ht="18" customHeight="1" x14ac:dyDescent="0.25">
      <c r="A42" s="83"/>
      <c r="B42" s="86"/>
      <c r="C42" s="89"/>
      <c r="D42" s="29">
        <v>1</v>
      </c>
      <c r="E42" s="40">
        <v>2022</v>
      </c>
      <c r="F42" s="10" t="s">
        <v>14</v>
      </c>
      <c r="G42" s="27">
        <f t="shared" si="17"/>
        <v>196.80119999999999</v>
      </c>
      <c r="H42" s="26">
        <v>0</v>
      </c>
      <c r="I42" s="26">
        <v>0</v>
      </c>
      <c r="J42" s="26">
        <v>196.80119999999999</v>
      </c>
      <c r="K42" s="26">
        <v>0</v>
      </c>
      <c r="L42" s="26">
        <v>0</v>
      </c>
      <c r="M42" s="26">
        <v>0</v>
      </c>
      <c r="N42" s="80"/>
    </row>
    <row r="43" spans="1:14" ht="18" customHeight="1" x14ac:dyDescent="0.25">
      <c r="A43" s="83"/>
      <c r="B43" s="86"/>
      <c r="C43" s="89"/>
      <c r="D43" s="29">
        <v>0</v>
      </c>
      <c r="E43" s="40">
        <v>2023</v>
      </c>
      <c r="F43" s="40"/>
      <c r="G43" s="40"/>
      <c r="H43" s="40"/>
      <c r="I43" s="40"/>
      <c r="J43" s="40"/>
      <c r="K43" s="40"/>
      <c r="L43" s="50"/>
      <c r="M43" s="40"/>
      <c r="N43" s="80"/>
    </row>
    <row r="44" spans="1:14" ht="18" customHeight="1" x14ac:dyDescent="0.25">
      <c r="A44" s="83"/>
      <c r="B44" s="86"/>
      <c r="C44" s="89"/>
      <c r="D44" s="29">
        <v>0</v>
      </c>
      <c r="E44" s="50">
        <v>2024</v>
      </c>
      <c r="F44" s="50"/>
      <c r="G44" s="50"/>
      <c r="H44" s="50"/>
      <c r="I44" s="50"/>
      <c r="J44" s="50"/>
      <c r="K44" s="50"/>
      <c r="L44" s="50"/>
      <c r="M44" s="50"/>
      <c r="N44" s="80"/>
    </row>
    <row r="45" spans="1:14" ht="18" customHeight="1" x14ac:dyDescent="0.25">
      <c r="A45" s="84"/>
      <c r="B45" s="87"/>
      <c r="C45" s="90"/>
      <c r="D45" s="29">
        <v>0</v>
      </c>
      <c r="E45" s="50">
        <v>2025</v>
      </c>
      <c r="F45" s="40"/>
      <c r="G45" s="40"/>
      <c r="H45" s="40"/>
      <c r="I45" s="40"/>
      <c r="J45" s="40"/>
      <c r="K45" s="40"/>
      <c r="L45" s="50"/>
      <c r="M45" s="40"/>
      <c r="N45" s="81"/>
    </row>
    <row r="46" spans="1:14" ht="18" customHeight="1" x14ac:dyDescent="0.25">
      <c r="A46" s="114">
        <v>7</v>
      </c>
      <c r="B46" s="117" t="s">
        <v>49</v>
      </c>
      <c r="C46" s="120" t="s">
        <v>8</v>
      </c>
      <c r="D46" s="43" t="s">
        <v>60</v>
      </c>
      <c r="E46" s="41">
        <v>2020</v>
      </c>
      <c r="F46" s="9" t="s">
        <v>7</v>
      </c>
      <c r="G46" s="27">
        <f>SUM(H46:M46)</f>
        <v>3400.3344000000002</v>
      </c>
      <c r="H46" s="27">
        <f>SUM(H47:H48)</f>
        <v>0</v>
      </c>
      <c r="I46" s="27">
        <f t="shared" ref="I46:M46" si="18">SUM(I47:I48)</f>
        <v>0</v>
      </c>
      <c r="J46" s="27">
        <f t="shared" si="18"/>
        <v>400.33440000000002</v>
      </c>
      <c r="K46" s="27">
        <f t="shared" si="18"/>
        <v>1000.0000000000001</v>
      </c>
      <c r="L46" s="27">
        <f t="shared" ref="L46" si="19">SUM(L47:L48)</f>
        <v>1000</v>
      </c>
      <c r="M46" s="27">
        <f t="shared" si="18"/>
        <v>1000</v>
      </c>
      <c r="N46" s="79" t="s">
        <v>46</v>
      </c>
    </row>
    <row r="47" spans="1:14" ht="18" customHeight="1" x14ac:dyDescent="0.25">
      <c r="A47" s="115"/>
      <c r="B47" s="118"/>
      <c r="C47" s="121"/>
      <c r="D47" s="43" t="s">
        <v>60</v>
      </c>
      <c r="E47" s="41">
        <v>2021</v>
      </c>
      <c r="F47" s="9" t="s">
        <v>15</v>
      </c>
      <c r="G47" s="27">
        <f t="shared" ref="G47:G48" si="20">SUM(H47:M47)</f>
        <v>0</v>
      </c>
      <c r="H47" s="27">
        <f t="shared" ref="H47:K48" si="21">H53+H59+H65+H71</f>
        <v>0</v>
      </c>
      <c r="I47" s="27">
        <f t="shared" si="21"/>
        <v>0</v>
      </c>
      <c r="J47" s="27">
        <f t="shared" si="21"/>
        <v>0</v>
      </c>
      <c r="K47" s="27">
        <f t="shared" si="21"/>
        <v>0</v>
      </c>
      <c r="L47" s="27">
        <f t="shared" ref="L47" si="22">L53+L59+L65+L71</f>
        <v>0</v>
      </c>
      <c r="M47" s="27">
        <f>M53+M59+M65+M71</f>
        <v>0</v>
      </c>
      <c r="N47" s="80"/>
    </row>
    <row r="48" spans="1:14" ht="18" customHeight="1" x14ac:dyDescent="0.25">
      <c r="A48" s="115"/>
      <c r="B48" s="118"/>
      <c r="C48" s="121"/>
      <c r="D48" s="43">
        <v>3</v>
      </c>
      <c r="E48" s="41">
        <v>2022</v>
      </c>
      <c r="F48" s="9" t="s">
        <v>14</v>
      </c>
      <c r="G48" s="27">
        <f t="shared" si="20"/>
        <v>3400.3344000000002</v>
      </c>
      <c r="H48" s="27">
        <f t="shared" si="21"/>
        <v>0</v>
      </c>
      <c r="I48" s="27">
        <f t="shared" si="21"/>
        <v>0</v>
      </c>
      <c r="J48" s="27">
        <f t="shared" si="21"/>
        <v>400.33440000000002</v>
      </c>
      <c r="K48" s="27">
        <f t="shared" si="21"/>
        <v>1000.0000000000001</v>
      </c>
      <c r="L48" s="27">
        <v>1000</v>
      </c>
      <c r="M48" s="27">
        <v>1000</v>
      </c>
      <c r="N48" s="80"/>
    </row>
    <row r="49" spans="1:16" ht="18" customHeight="1" x14ac:dyDescent="0.25">
      <c r="A49" s="115"/>
      <c r="B49" s="118"/>
      <c r="C49" s="121"/>
      <c r="D49" s="43">
        <v>3</v>
      </c>
      <c r="E49" s="41">
        <v>2023</v>
      </c>
      <c r="F49" s="41"/>
      <c r="G49" s="41"/>
      <c r="H49" s="41"/>
      <c r="I49" s="41"/>
      <c r="J49" s="41"/>
      <c r="K49" s="41"/>
      <c r="L49" s="49"/>
      <c r="M49" s="41"/>
      <c r="N49" s="80"/>
    </row>
    <row r="50" spans="1:16" ht="18" customHeight="1" x14ac:dyDescent="0.25">
      <c r="A50" s="115"/>
      <c r="B50" s="118"/>
      <c r="C50" s="121"/>
      <c r="D50" s="43">
        <v>1</v>
      </c>
      <c r="E50" s="49">
        <v>2024</v>
      </c>
      <c r="F50" s="49"/>
      <c r="G50" s="49"/>
      <c r="H50" s="49"/>
      <c r="I50" s="49"/>
      <c r="J50" s="49"/>
      <c r="K50" s="49"/>
      <c r="L50" s="49"/>
      <c r="M50" s="49"/>
      <c r="N50" s="80"/>
    </row>
    <row r="51" spans="1:16" ht="18" customHeight="1" x14ac:dyDescent="0.25">
      <c r="A51" s="116"/>
      <c r="B51" s="119"/>
      <c r="C51" s="122"/>
      <c r="D51" s="43">
        <v>1</v>
      </c>
      <c r="E51" s="49">
        <v>2025</v>
      </c>
      <c r="F51" s="41"/>
      <c r="G51" s="41"/>
      <c r="H51" s="41"/>
      <c r="I51" s="41"/>
      <c r="J51" s="41"/>
      <c r="K51" s="41"/>
      <c r="L51" s="49"/>
      <c r="M51" s="41"/>
      <c r="N51" s="81"/>
    </row>
    <row r="52" spans="1:16" ht="18" customHeight="1" x14ac:dyDescent="0.25">
      <c r="A52" s="82" t="s">
        <v>50</v>
      </c>
      <c r="B52" s="85" t="s">
        <v>48</v>
      </c>
      <c r="C52" s="88" t="s">
        <v>8</v>
      </c>
      <c r="D52" s="29">
        <v>0</v>
      </c>
      <c r="E52" s="42">
        <v>2020</v>
      </c>
      <c r="F52" s="9" t="s">
        <v>7</v>
      </c>
      <c r="G52" s="27">
        <f>SUM(H52:M52)</f>
        <v>100.0836</v>
      </c>
      <c r="H52" s="27">
        <f>SUM(H53:H54)</f>
        <v>0</v>
      </c>
      <c r="I52" s="27">
        <f t="shared" ref="I52:M52" si="23">SUM(I53:I54)</f>
        <v>0</v>
      </c>
      <c r="J52" s="27">
        <f t="shared" si="23"/>
        <v>100.0836</v>
      </c>
      <c r="K52" s="27">
        <f t="shared" si="23"/>
        <v>0</v>
      </c>
      <c r="L52" s="27">
        <f t="shared" ref="L52" si="24">SUM(L53:L54)</f>
        <v>0</v>
      </c>
      <c r="M52" s="27">
        <f t="shared" si="23"/>
        <v>0</v>
      </c>
      <c r="N52" s="79" t="s">
        <v>46</v>
      </c>
    </row>
    <row r="53" spans="1:16" ht="18" customHeight="1" x14ac:dyDescent="0.25">
      <c r="A53" s="83"/>
      <c r="B53" s="86"/>
      <c r="C53" s="89"/>
      <c r="D53" s="29">
        <v>0</v>
      </c>
      <c r="E53" s="42">
        <v>2021</v>
      </c>
      <c r="F53" s="10" t="s">
        <v>15</v>
      </c>
      <c r="G53" s="27">
        <f t="shared" ref="G53:G54" si="25">SUM(H53:M53)</f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80"/>
    </row>
    <row r="54" spans="1:16" ht="18" customHeight="1" x14ac:dyDescent="0.25">
      <c r="A54" s="83"/>
      <c r="B54" s="86"/>
      <c r="C54" s="89"/>
      <c r="D54" s="29">
        <v>1</v>
      </c>
      <c r="E54" s="42">
        <v>2022</v>
      </c>
      <c r="F54" s="10" t="s">
        <v>14</v>
      </c>
      <c r="G54" s="27">
        <f t="shared" si="25"/>
        <v>100.0836</v>
      </c>
      <c r="H54" s="26">
        <v>0</v>
      </c>
      <c r="I54" s="26">
        <v>0</v>
      </c>
      <c r="J54" s="26">
        <v>100.0836</v>
      </c>
      <c r="K54" s="26">
        <v>0</v>
      </c>
      <c r="L54" s="26">
        <v>0</v>
      </c>
      <c r="M54" s="26">
        <v>0</v>
      </c>
      <c r="N54" s="80"/>
    </row>
    <row r="55" spans="1:16" ht="18" customHeight="1" x14ac:dyDescent="0.25">
      <c r="A55" s="83"/>
      <c r="B55" s="86"/>
      <c r="C55" s="89"/>
      <c r="D55" s="29">
        <v>0</v>
      </c>
      <c r="E55" s="42">
        <v>2023</v>
      </c>
      <c r="F55" s="42"/>
      <c r="G55" s="42"/>
      <c r="H55" s="42"/>
      <c r="I55" s="42"/>
      <c r="J55" s="42"/>
      <c r="K55" s="42"/>
      <c r="L55" s="50"/>
      <c r="M55" s="42"/>
      <c r="N55" s="80"/>
    </row>
    <row r="56" spans="1:16" ht="18" customHeight="1" x14ac:dyDescent="0.25">
      <c r="A56" s="83"/>
      <c r="B56" s="86"/>
      <c r="C56" s="89"/>
      <c r="D56" s="29">
        <v>0</v>
      </c>
      <c r="E56" s="50">
        <v>2024</v>
      </c>
      <c r="F56" s="50"/>
      <c r="G56" s="50"/>
      <c r="H56" s="50"/>
      <c r="I56" s="50"/>
      <c r="J56" s="50"/>
      <c r="K56" s="50"/>
      <c r="L56" s="50"/>
      <c r="M56" s="50"/>
      <c r="N56" s="80"/>
    </row>
    <row r="57" spans="1:16" ht="18" customHeight="1" x14ac:dyDescent="0.25">
      <c r="A57" s="84"/>
      <c r="B57" s="87"/>
      <c r="C57" s="90"/>
      <c r="D57" s="29">
        <v>0</v>
      </c>
      <c r="E57" s="50">
        <v>2025</v>
      </c>
      <c r="F57" s="42"/>
      <c r="G57" s="42"/>
      <c r="H57" s="42"/>
      <c r="I57" s="42"/>
      <c r="J57" s="42"/>
      <c r="K57" s="42"/>
      <c r="L57" s="50"/>
      <c r="M57" s="42"/>
      <c r="N57" s="80"/>
    </row>
    <row r="58" spans="1:16" ht="18" customHeight="1" x14ac:dyDescent="0.25">
      <c r="A58" s="82" t="s">
        <v>51</v>
      </c>
      <c r="B58" s="85" t="s">
        <v>54</v>
      </c>
      <c r="C58" s="88" t="s">
        <v>8</v>
      </c>
      <c r="D58" s="29">
        <v>0</v>
      </c>
      <c r="E58" s="42">
        <v>2020</v>
      </c>
      <c r="F58" s="9" t="s">
        <v>7</v>
      </c>
      <c r="G58" s="27">
        <f>SUM(H58:M58)</f>
        <v>890.41640000000007</v>
      </c>
      <c r="H58" s="27">
        <f>SUM(H59:H60)</f>
        <v>0</v>
      </c>
      <c r="I58" s="27">
        <f t="shared" ref="I58:M58" si="26">SUM(I59:I60)</f>
        <v>0</v>
      </c>
      <c r="J58" s="27">
        <f t="shared" si="26"/>
        <v>95.333600000000004</v>
      </c>
      <c r="K58" s="27">
        <f t="shared" si="26"/>
        <v>795.08280000000002</v>
      </c>
      <c r="L58" s="27">
        <f t="shared" ref="L58" si="27">SUM(L59:L60)</f>
        <v>0</v>
      </c>
      <c r="M58" s="27">
        <f t="shared" si="26"/>
        <v>0</v>
      </c>
      <c r="N58" s="80"/>
    </row>
    <row r="59" spans="1:16" ht="18" customHeight="1" x14ac:dyDescent="0.25">
      <c r="A59" s="83"/>
      <c r="B59" s="86"/>
      <c r="C59" s="89"/>
      <c r="D59" s="29">
        <v>0</v>
      </c>
      <c r="E59" s="42">
        <v>2021</v>
      </c>
      <c r="F59" s="10" t="s">
        <v>15</v>
      </c>
      <c r="G59" s="27">
        <f t="shared" ref="G59:G60" si="28">SUM(H59:M59)</f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80"/>
    </row>
    <row r="60" spans="1:16" ht="18" customHeight="1" x14ac:dyDescent="0.25">
      <c r="A60" s="83"/>
      <c r="B60" s="86"/>
      <c r="C60" s="89"/>
      <c r="D60" s="29">
        <v>0</v>
      </c>
      <c r="E60" s="42">
        <v>2022</v>
      </c>
      <c r="F60" s="10" t="s">
        <v>14</v>
      </c>
      <c r="G60" s="27">
        <f t="shared" si="28"/>
        <v>890.41640000000007</v>
      </c>
      <c r="H60" s="26">
        <v>0</v>
      </c>
      <c r="I60" s="26">
        <v>0</v>
      </c>
      <c r="J60" s="45">
        <v>95.333600000000004</v>
      </c>
      <c r="K60" s="26">
        <v>795.08280000000002</v>
      </c>
      <c r="L60" s="26">
        <v>0</v>
      </c>
      <c r="M60" s="26">
        <v>0</v>
      </c>
      <c r="N60" s="80"/>
    </row>
    <row r="61" spans="1:16" ht="18" customHeight="1" x14ac:dyDescent="0.25">
      <c r="A61" s="83"/>
      <c r="B61" s="86"/>
      <c r="C61" s="89"/>
      <c r="D61" s="29">
        <v>1</v>
      </c>
      <c r="E61" s="42">
        <v>2023</v>
      </c>
      <c r="F61" s="42"/>
      <c r="G61" s="42"/>
      <c r="H61" s="42"/>
      <c r="I61" s="42"/>
      <c r="J61" s="29"/>
      <c r="K61" s="42"/>
      <c r="L61" s="50"/>
      <c r="M61" s="42"/>
      <c r="N61" s="80"/>
    </row>
    <row r="62" spans="1:16" ht="18" customHeight="1" x14ac:dyDescent="0.25">
      <c r="A62" s="83"/>
      <c r="B62" s="86"/>
      <c r="C62" s="89"/>
      <c r="D62" s="29">
        <v>0</v>
      </c>
      <c r="E62" s="50">
        <v>2024</v>
      </c>
      <c r="F62" s="50"/>
      <c r="G62" s="50"/>
      <c r="H62" s="50"/>
      <c r="I62" s="50"/>
      <c r="J62" s="29"/>
      <c r="K62" s="50"/>
      <c r="L62" s="50"/>
      <c r="M62" s="50"/>
      <c r="N62" s="80"/>
    </row>
    <row r="63" spans="1:16" ht="18" customHeight="1" x14ac:dyDescent="0.25">
      <c r="A63" s="84"/>
      <c r="B63" s="87"/>
      <c r="C63" s="90"/>
      <c r="D63" s="29">
        <v>0</v>
      </c>
      <c r="E63" s="50">
        <v>2025</v>
      </c>
      <c r="F63" s="42"/>
      <c r="G63" s="42"/>
      <c r="H63" s="42"/>
      <c r="I63" s="42"/>
      <c r="J63" s="29"/>
      <c r="K63" s="42"/>
      <c r="L63" s="50"/>
      <c r="M63" s="42"/>
      <c r="N63" s="80"/>
      <c r="P63" s="44"/>
    </row>
    <row r="64" spans="1:16" ht="18" customHeight="1" x14ac:dyDescent="0.25">
      <c r="A64" s="82" t="s">
        <v>52</v>
      </c>
      <c r="B64" s="85" t="s">
        <v>55</v>
      </c>
      <c r="C64" s="88" t="s">
        <v>8</v>
      </c>
      <c r="D64" s="29">
        <v>0</v>
      </c>
      <c r="E64" s="42">
        <v>2020</v>
      </c>
      <c r="F64" s="9" t="s">
        <v>7</v>
      </c>
      <c r="G64" s="27">
        <f>SUM(H64:M64)</f>
        <v>204.91720000000001</v>
      </c>
      <c r="H64" s="27">
        <f>SUM(H65:H66)</f>
        <v>0</v>
      </c>
      <c r="I64" s="27">
        <f t="shared" ref="I64:M64" si="29">SUM(I65:I66)</f>
        <v>0</v>
      </c>
      <c r="J64" s="46">
        <f t="shared" si="29"/>
        <v>102.4586</v>
      </c>
      <c r="K64" s="27">
        <f t="shared" si="29"/>
        <v>102.4586</v>
      </c>
      <c r="L64" s="27">
        <f t="shared" ref="L64" si="30">SUM(L65:L66)</f>
        <v>0</v>
      </c>
      <c r="M64" s="27">
        <f t="shared" si="29"/>
        <v>0</v>
      </c>
      <c r="N64" s="80"/>
    </row>
    <row r="65" spans="1:14" ht="18" customHeight="1" x14ac:dyDescent="0.25">
      <c r="A65" s="83"/>
      <c r="B65" s="86"/>
      <c r="C65" s="89"/>
      <c r="D65" s="29">
        <v>0</v>
      </c>
      <c r="E65" s="42">
        <v>2021</v>
      </c>
      <c r="F65" s="10" t="s">
        <v>15</v>
      </c>
      <c r="G65" s="27">
        <f t="shared" ref="G65:G66" si="31">SUM(H65:M65)</f>
        <v>0</v>
      </c>
      <c r="H65" s="26">
        <v>0</v>
      </c>
      <c r="I65" s="26">
        <v>0</v>
      </c>
      <c r="J65" s="45">
        <v>0</v>
      </c>
      <c r="K65" s="26">
        <v>0</v>
      </c>
      <c r="L65" s="26">
        <v>0</v>
      </c>
      <c r="M65" s="26">
        <v>0</v>
      </c>
      <c r="N65" s="80"/>
    </row>
    <row r="66" spans="1:14" ht="18" customHeight="1" x14ac:dyDescent="0.25">
      <c r="A66" s="83"/>
      <c r="B66" s="86"/>
      <c r="C66" s="89"/>
      <c r="D66" s="29">
        <v>0</v>
      </c>
      <c r="E66" s="42">
        <v>2022</v>
      </c>
      <c r="F66" s="10" t="s">
        <v>14</v>
      </c>
      <c r="G66" s="27">
        <f t="shared" si="31"/>
        <v>204.91720000000001</v>
      </c>
      <c r="H66" s="26">
        <v>0</v>
      </c>
      <c r="I66" s="26">
        <v>0</v>
      </c>
      <c r="J66" s="45">
        <v>102.4586</v>
      </c>
      <c r="K66" s="45">
        <v>102.4586</v>
      </c>
      <c r="L66" s="26">
        <v>0</v>
      </c>
      <c r="M66" s="26">
        <v>0</v>
      </c>
      <c r="N66" s="80"/>
    </row>
    <row r="67" spans="1:14" ht="18" customHeight="1" x14ac:dyDescent="0.25">
      <c r="A67" s="83"/>
      <c r="B67" s="86"/>
      <c r="C67" s="89"/>
      <c r="D67" s="29">
        <v>1</v>
      </c>
      <c r="E67" s="42">
        <v>2023</v>
      </c>
      <c r="F67" s="42"/>
      <c r="G67" s="42"/>
      <c r="H67" s="42"/>
      <c r="I67" s="42"/>
      <c r="J67" s="29"/>
      <c r="K67" s="42"/>
      <c r="L67" s="50"/>
      <c r="M67" s="42"/>
      <c r="N67" s="80"/>
    </row>
    <row r="68" spans="1:14" ht="18" customHeight="1" x14ac:dyDescent="0.25">
      <c r="A68" s="83"/>
      <c r="B68" s="86"/>
      <c r="C68" s="89"/>
      <c r="D68" s="29">
        <v>0</v>
      </c>
      <c r="E68" s="50">
        <v>2024</v>
      </c>
      <c r="F68" s="50"/>
      <c r="G68" s="50"/>
      <c r="H68" s="50"/>
      <c r="I68" s="50"/>
      <c r="J68" s="29"/>
      <c r="K68" s="50"/>
      <c r="L68" s="50"/>
      <c r="M68" s="50"/>
      <c r="N68" s="80"/>
    </row>
    <row r="69" spans="1:14" ht="18" customHeight="1" x14ac:dyDescent="0.25">
      <c r="A69" s="84"/>
      <c r="B69" s="87"/>
      <c r="C69" s="90"/>
      <c r="D69" s="29">
        <v>0</v>
      </c>
      <c r="E69" s="50">
        <v>2025</v>
      </c>
      <c r="F69" s="42"/>
      <c r="G69" s="42"/>
      <c r="H69" s="42"/>
      <c r="I69" s="42"/>
      <c r="J69" s="29"/>
      <c r="K69" s="42"/>
      <c r="L69" s="50"/>
      <c r="M69" s="42"/>
      <c r="N69" s="80"/>
    </row>
    <row r="70" spans="1:14" ht="18" customHeight="1" x14ac:dyDescent="0.25">
      <c r="A70" s="82" t="s">
        <v>53</v>
      </c>
      <c r="B70" s="111" t="s">
        <v>57</v>
      </c>
      <c r="C70" s="88" t="s">
        <v>8</v>
      </c>
      <c r="D70" s="29">
        <v>0</v>
      </c>
      <c r="E70" s="25">
        <v>2020</v>
      </c>
      <c r="F70" s="9" t="s">
        <v>7</v>
      </c>
      <c r="G70" s="27">
        <f>SUM(H70:M70)</f>
        <v>204.91720000000001</v>
      </c>
      <c r="H70" s="27">
        <f>SUM(H71:H72)</f>
        <v>0</v>
      </c>
      <c r="I70" s="27">
        <f t="shared" ref="I70:M70" si="32">SUM(I71:I72)</f>
        <v>0</v>
      </c>
      <c r="J70" s="46">
        <f t="shared" si="32"/>
        <v>102.4586</v>
      </c>
      <c r="K70" s="27">
        <f t="shared" si="32"/>
        <v>102.4586</v>
      </c>
      <c r="L70" s="27">
        <f t="shared" ref="L70" si="33">SUM(L71:L72)</f>
        <v>0</v>
      </c>
      <c r="M70" s="27">
        <f t="shared" si="32"/>
        <v>0</v>
      </c>
      <c r="N70" s="80"/>
    </row>
    <row r="71" spans="1:14" ht="18" customHeight="1" x14ac:dyDescent="0.25">
      <c r="A71" s="83"/>
      <c r="B71" s="112"/>
      <c r="C71" s="89"/>
      <c r="D71" s="29">
        <v>0</v>
      </c>
      <c r="E71" s="25">
        <v>2021</v>
      </c>
      <c r="F71" s="10" t="s">
        <v>15</v>
      </c>
      <c r="G71" s="27">
        <f t="shared" ref="G71:G72" si="34">SUM(H71:M71)</f>
        <v>0</v>
      </c>
      <c r="H71" s="26">
        <v>0</v>
      </c>
      <c r="I71" s="26">
        <v>0</v>
      </c>
      <c r="J71" s="45">
        <v>0</v>
      </c>
      <c r="K71" s="26">
        <v>0</v>
      </c>
      <c r="L71" s="26">
        <v>0</v>
      </c>
      <c r="M71" s="26">
        <v>0</v>
      </c>
      <c r="N71" s="80"/>
    </row>
    <row r="72" spans="1:14" ht="18" customHeight="1" x14ac:dyDescent="0.25">
      <c r="A72" s="83"/>
      <c r="B72" s="112"/>
      <c r="C72" s="89"/>
      <c r="D72" s="29">
        <v>0</v>
      </c>
      <c r="E72" s="25">
        <v>2022</v>
      </c>
      <c r="F72" s="10" t="s">
        <v>14</v>
      </c>
      <c r="G72" s="27">
        <f t="shared" si="34"/>
        <v>204.91720000000001</v>
      </c>
      <c r="H72" s="26">
        <v>0</v>
      </c>
      <c r="I72" s="26">
        <v>0</v>
      </c>
      <c r="J72" s="45">
        <v>102.4586</v>
      </c>
      <c r="K72" s="45">
        <v>102.4586</v>
      </c>
      <c r="L72" s="26">
        <v>0</v>
      </c>
      <c r="M72" s="26">
        <v>0</v>
      </c>
      <c r="N72" s="80"/>
    </row>
    <row r="73" spans="1:14" ht="18" customHeight="1" x14ac:dyDescent="0.25">
      <c r="A73" s="83"/>
      <c r="B73" s="112"/>
      <c r="C73" s="89"/>
      <c r="D73" s="29">
        <v>1</v>
      </c>
      <c r="E73" s="25">
        <v>2023</v>
      </c>
      <c r="F73" s="25"/>
      <c r="G73" s="25"/>
      <c r="H73" s="25"/>
      <c r="I73" s="25"/>
      <c r="J73" s="29"/>
      <c r="K73" s="25"/>
      <c r="L73" s="50"/>
      <c r="M73" s="25"/>
      <c r="N73" s="80"/>
    </row>
    <row r="74" spans="1:14" ht="18" customHeight="1" x14ac:dyDescent="0.25">
      <c r="A74" s="83"/>
      <c r="B74" s="112"/>
      <c r="C74" s="89"/>
      <c r="D74" s="29">
        <v>0</v>
      </c>
      <c r="E74" s="50">
        <v>2024</v>
      </c>
      <c r="F74" s="50"/>
      <c r="G74" s="50"/>
      <c r="H74" s="50"/>
      <c r="I74" s="50"/>
      <c r="J74" s="29"/>
      <c r="K74" s="50"/>
      <c r="L74" s="50"/>
      <c r="M74" s="50"/>
      <c r="N74" s="80"/>
    </row>
    <row r="75" spans="1:14" ht="18" customHeight="1" x14ac:dyDescent="0.25">
      <c r="A75" s="84"/>
      <c r="B75" s="113"/>
      <c r="C75" s="90"/>
      <c r="D75" s="29">
        <v>0</v>
      </c>
      <c r="E75" s="50">
        <v>2025</v>
      </c>
      <c r="F75" s="25"/>
      <c r="G75" s="25"/>
      <c r="H75" s="25"/>
      <c r="I75" s="25"/>
      <c r="J75" s="25"/>
      <c r="K75" s="25"/>
      <c r="L75" s="50"/>
      <c r="M75" s="25"/>
      <c r="N75" s="81"/>
    </row>
    <row r="76" spans="1:14" ht="18" customHeight="1" x14ac:dyDescent="0.25">
      <c r="A76" s="104"/>
      <c r="B76" s="107" t="s">
        <v>5</v>
      </c>
      <c r="C76" s="107" t="s">
        <v>13</v>
      </c>
      <c r="D76" s="107" t="s">
        <v>13</v>
      </c>
      <c r="E76" s="107" t="s">
        <v>13</v>
      </c>
      <c r="F76" s="9" t="s">
        <v>7</v>
      </c>
      <c r="G76" s="13">
        <f>SUM(H76:M76)</f>
        <v>5164.1691200000005</v>
      </c>
      <c r="H76" s="13">
        <f>H77+H78</f>
        <v>148</v>
      </c>
      <c r="I76" s="13">
        <f>I77+I78</f>
        <v>71.25788</v>
      </c>
      <c r="J76" s="13">
        <f t="shared" ref="J76:K76" si="35">J77+J78</f>
        <v>1794.9112400000001</v>
      </c>
      <c r="K76" s="13">
        <f t="shared" si="35"/>
        <v>1150</v>
      </c>
      <c r="L76" s="13">
        <f t="shared" ref="L76:M76" si="36">L77+L78</f>
        <v>1000</v>
      </c>
      <c r="M76" s="13">
        <f t="shared" si="36"/>
        <v>1000</v>
      </c>
      <c r="N76" s="108" t="s">
        <v>13</v>
      </c>
    </row>
    <row r="77" spans="1:14" ht="18" customHeight="1" x14ac:dyDescent="0.25">
      <c r="A77" s="105"/>
      <c r="B77" s="107"/>
      <c r="C77" s="107"/>
      <c r="D77" s="107"/>
      <c r="E77" s="107"/>
      <c r="F77" s="10" t="s">
        <v>15</v>
      </c>
      <c r="G77" s="13">
        <f t="shared" ref="G77:G78" si="37">SUM(H77:M77)</f>
        <v>0</v>
      </c>
      <c r="H77" s="13">
        <f>H11+H17+H23+H29+H35+H41+H47</f>
        <v>0</v>
      </c>
      <c r="I77" s="13">
        <f t="shared" ref="I77:M77" si="38">I11+I17+I23+I29+I35+I41+I47</f>
        <v>0</v>
      </c>
      <c r="J77" s="13">
        <f t="shared" si="38"/>
        <v>0</v>
      </c>
      <c r="K77" s="13">
        <f t="shared" si="38"/>
        <v>0</v>
      </c>
      <c r="L77" s="13">
        <f t="shared" ref="L77" si="39">L11+L17+L23+L29+L35+L41+L47</f>
        <v>0</v>
      </c>
      <c r="M77" s="13">
        <f t="shared" si="38"/>
        <v>0</v>
      </c>
      <c r="N77" s="109"/>
    </row>
    <row r="78" spans="1:14" ht="18" customHeight="1" x14ac:dyDescent="0.25">
      <c r="A78" s="106"/>
      <c r="B78" s="107"/>
      <c r="C78" s="107"/>
      <c r="D78" s="107"/>
      <c r="E78" s="107"/>
      <c r="F78" s="10" t="s">
        <v>14</v>
      </c>
      <c r="G78" s="13">
        <f t="shared" si="37"/>
        <v>5164.1691200000005</v>
      </c>
      <c r="H78" s="13">
        <f>H12+H18+H24+H30+H36+H42+H48</f>
        <v>148</v>
      </c>
      <c r="I78" s="13">
        <f t="shared" ref="I78:M78" si="40">I12+I18+I24+I30+I36+I42+I48</f>
        <v>71.25788</v>
      </c>
      <c r="J78" s="13">
        <f t="shared" si="40"/>
        <v>1794.9112400000001</v>
      </c>
      <c r="K78" s="13">
        <f t="shared" si="40"/>
        <v>1150</v>
      </c>
      <c r="L78" s="13">
        <f t="shared" ref="L78" si="41">L12+L18+L24+L30+L36+L42+L48</f>
        <v>1000</v>
      </c>
      <c r="M78" s="13">
        <f t="shared" si="40"/>
        <v>1000</v>
      </c>
      <c r="N78" s="110"/>
    </row>
    <row r="79" spans="1:14" ht="8.4499999999999993" customHeight="1" x14ac:dyDescent="0.25"/>
    <row r="80" spans="1:14" ht="14.45" customHeight="1" x14ac:dyDescent="0.25">
      <c r="A80" s="103"/>
      <c r="B80" s="103"/>
      <c r="H80" s="5"/>
      <c r="I80" s="5"/>
    </row>
    <row r="81" spans="1:13" ht="28.15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7"/>
      <c r="L81" s="48"/>
      <c r="M81" s="18"/>
    </row>
    <row r="82" spans="1:13" ht="25.15" customHeight="1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7"/>
      <c r="L82" s="48"/>
      <c r="M82" s="18"/>
    </row>
  </sheetData>
  <mergeCells count="69">
    <mergeCell ref="B58:B63"/>
    <mergeCell ref="C58:C63"/>
    <mergeCell ref="A64:A69"/>
    <mergeCell ref="B64:B69"/>
    <mergeCell ref="C64:C69"/>
    <mergeCell ref="N22:N27"/>
    <mergeCell ref="A82:J82"/>
    <mergeCell ref="A81:J81"/>
    <mergeCell ref="A80:B80"/>
    <mergeCell ref="A76:A78"/>
    <mergeCell ref="B76:B78"/>
    <mergeCell ref="C76:C78"/>
    <mergeCell ref="E76:E78"/>
    <mergeCell ref="D76:D78"/>
    <mergeCell ref="N76:N78"/>
    <mergeCell ref="A70:A75"/>
    <mergeCell ref="B70:B75"/>
    <mergeCell ref="C70:C75"/>
    <mergeCell ref="A46:A51"/>
    <mergeCell ref="B46:B51"/>
    <mergeCell ref="C46:C51"/>
    <mergeCell ref="F25:M25"/>
    <mergeCell ref="F21:M21"/>
    <mergeCell ref="F27:M27"/>
    <mergeCell ref="F31:M31"/>
    <mergeCell ref="F33:M33"/>
    <mergeCell ref="B10:B15"/>
    <mergeCell ref="C10:C15"/>
    <mergeCell ref="N7:N8"/>
    <mergeCell ref="N16:N21"/>
    <mergeCell ref="G7:G8"/>
    <mergeCell ref="F7:F8"/>
    <mergeCell ref="H7:M7"/>
    <mergeCell ref="N10:N15"/>
    <mergeCell ref="F15:M15"/>
    <mergeCell ref="F19:M19"/>
    <mergeCell ref="F13:M13"/>
    <mergeCell ref="H1:N4"/>
    <mergeCell ref="B22:B27"/>
    <mergeCell ref="A22:A27"/>
    <mergeCell ref="C22:C27"/>
    <mergeCell ref="C34:C39"/>
    <mergeCell ref="B34:B39"/>
    <mergeCell ref="B28:B33"/>
    <mergeCell ref="C28:C33"/>
    <mergeCell ref="B16:B21"/>
    <mergeCell ref="A16:A21"/>
    <mergeCell ref="C16:C21"/>
    <mergeCell ref="A5:N5"/>
    <mergeCell ref="A7:A8"/>
    <mergeCell ref="B7:B8"/>
    <mergeCell ref="C7:E7"/>
    <mergeCell ref="A10:A15"/>
    <mergeCell ref="A28:A33"/>
    <mergeCell ref="A34:A39"/>
    <mergeCell ref="N52:N75"/>
    <mergeCell ref="A40:A45"/>
    <mergeCell ref="B40:B45"/>
    <mergeCell ref="C40:C45"/>
    <mergeCell ref="N40:N45"/>
    <mergeCell ref="F39:M39"/>
    <mergeCell ref="N34:N39"/>
    <mergeCell ref="F37:M37"/>
    <mergeCell ref="N28:N33"/>
    <mergeCell ref="N46:N51"/>
    <mergeCell ref="A52:A57"/>
    <mergeCell ref="B52:B57"/>
    <mergeCell ref="C52:C57"/>
    <mergeCell ref="A58:A63"/>
  </mergeCells>
  <conditionalFormatting sqref="N10 G22:K24 G76:G78 G10:K12 G16:K18 G28:K30 G34:K36 M34:M36 M28:M30 M16:M18 M10:M12 M22:M24">
    <cfRule type="cellIs" dxfId="5" priority="27" stopIfTrue="1" operator="equal">
      <formula>0</formula>
    </cfRule>
  </conditionalFormatting>
  <conditionalFormatting sqref="N10 G22:K24 G10:K12 G16:K18 G28:K30 G34:K36 G76:K78 M76:M78 M34:M36 M28:M30 M16:M18 M10:M12 M22:M24">
    <cfRule type="cellIs" dxfId="4" priority="26" stopIfTrue="1" operator="equal">
      <formula>0</formula>
    </cfRule>
  </conditionalFormatting>
  <conditionalFormatting sqref="N16">
    <cfRule type="cellIs" dxfId="3" priority="4" stopIfTrue="1" operator="equal">
      <formula>0</formula>
    </cfRule>
  </conditionalFormatting>
  <conditionalFormatting sqref="N16">
    <cfRule type="cellIs" dxfId="2" priority="3" stopIfTrue="1" operator="equal">
      <formula>0</formula>
    </cfRule>
  </conditionalFormatting>
  <conditionalFormatting sqref="L22:L24 L10:L12 L16:L18 L28:L30 L34:L36">
    <cfRule type="cellIs" dxfId="1" priority="2" stopIfTrue="1" operator="equal">
      <formula>0</formula>
    </cfRule>
  </conditionalFormatting>
  <conditionalFormatting sqref="L22:L24 L10:L12 L16:L18 L28:L30 L34:L36 L76:L78">
    <cfRule type="cellIs" dxfId="0" priority="1" stopIfTrue="1" operator="equal">
      <formula>0</formula>
    </cfRule>
  </conditionalFormatting>
  <pageMargins left="0.39370078740157483" right="0.39370078740157483" top="0.19685039370078741" bottom="0.19685039370078741" header="0.31496062992125984" footer="0.31496062992125984"/>
  <pageSetup paperSize="9" scale="63" orientation="landscape" r:id="rId1"/>
  <rowBreaks count="1" manualBreakCount="1">
    <brk id="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tabSelected="1" zoomScaleNormal="100" workbookViewId="0">
      <selection activeCell="R18" sqref="R18"/>
    </sheetView>
  </sheetViews>
  <sheetFormatPr defaultColWidth="8.85546875" defaultRowHeight="15" x14ac:dyDescent="0.25"/>
  <cols>
    <col min="1" max="1" width="7.140625" style="2" customWidth="1"/>
    <col min="2" max="2" width="32.7109375" style="2" customWidth="1"/>
    <col min="3" max="3" width="7.28515625" style="2" customWidth="1"/>
    <col min="4" max="10" width="7.7109375" style="2" customWidth="1"/>
    <col min="11" max="16384" width="8.85546875" style="2"/>
  </cols>
  <sheetData>
    <row r="1" spans="1:15" ht="25.5" customHeight="1" x14ac:dyDescent="0.25">
      <c r="C1" s="92" t="s">
        <v>58</v>
      </c>
      <c r="D1" s="92"/>
      <c r="E1" s="92"/>
      <c r="F1" s="92"/>
      <c r="G1" s="92"/>
      <c r="H1" s="92"/>
      <c r="I1" s="92"/>
      <c r="J1" s="92"/>
    </row>
    <row r="2" spans="1:15" ht="25.5" customHeight="1" x14ac:dyDescent="0.25">
      <c r="C2" s="92"/>
      <c r="D2" s="92"/>
      <c r="E2" s="92"/>
      <c r="F2" s="92"/>
      <c r="G2" s="92"/>
      <c r="H2" s="92"/>
      <c r="I2" s="92"/>
      <c r="J2" s="92"/>
    </row>
    <row r="3" spans="1:15" ht="25.5" customHeight="1" x14ac:dyDescent="0.25">
      <c r="C3" s="92"/>
      <c r="D3" s="92"/>
      <c r="E3" s="92"/>
      <c r="F3" s="92"/>
      <c r="G3" s="92"/>
      <c r="H3" s="92"/>
      <c r="I3" s="92"/>
      <c r="J3" s="92"/>
    </row>
    <row r="4" spans="1:15" ht="25.5" customHeight="1" x14ac:dyDescent="0.25">
      <c r="C4" s="92"/>
      <c r="D4" s="92"/>
      <c r="E4" s="92"/>
      <c r="F4" s="92"/>
      <c r="G4" s="92"/>
      <c r="H4" s="92"/>
      <c r="I4" s="92"/>
      <c r="J4" s="92"/>
    </row>
    <row r="5" spans="1:15" ht="45.75" customHeight="1" x14ac:dyDescent="0.25">
      <c r="A5" s="72" t="s">
        <v>44</v>
      </c>
      <c r="B5" s="72"/>
      <c r="C5" s="72"/>
      <c r="D5" s="72"/>
      <c r="E5" s="72"/>
      <c r="F5" s="72"/>
      <c r="G5" s="72"/>
      <c r="H5" s="72"/>
      <c r="I5" s="72"/>
      <c r="J5" s="72"/>
    </row>
    <row r="6" spans="1:15" ht="34.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8" spans="1:15" ht="24" customHeight="1" x14ac:dyDescent="0.25">
      <c r="A8" s="126" t="s">
        <v>0</v>
      </c>
      <c r="B8" s="126" t="s">
        <v>20</v>
      </c>
      <c r="C8" s="126" t="s">
        <v>4</v>
      </c>
      <c r="D8" s="126" t="s">
        <v>21</v>
      </c>
      <c r="E8" s="126"/>
      <c r="F8" s="126"/>
      <c r="G8" s="126"/>
      <c r="H8" s="126"/>
      <c r="I8" s="126"/>
      <c r="J8" s="126"/>
    </row>
    <row r="9" spans="1:15" ht="24" customHeight="1" x14ac:dyDescent="0.25">
      <c r="A9" s="126"/>
      <c r="B9" s="126"/>
      <c r="C9" s="126"/>
      <c r="D9" s="55" t="s">
        <v>22</v>
      </c>
      <c r="E9" s="55">
        <v>2020</v>
      </c>
      <c r="F9" s="55">
        <v>2021</v>
      </c>
      <c r="G9" s="55">
        <v>2022</v>
      </c>
      <c r="H9" s="55">
        <v>2023</v>
      </c>
      <c r="I9" s="55">
        <v>2024</v>
      </c>
      <c r="J9" s="23">
        <v>2025</v>
      </c>
    </row>
    <row r="10" spans="1:15" ht="30" customHeight="1" x14ac:dyDescent="0.25">
      <c r="A10" s="32" t="s">
        <v>23</v>
      </c>
      <c r="B10" s="125" t="s">
        <v>25</v>
      </c>
      <c r="C10" s="125"/>
      <c r="D10" s="125"/>
      <c r="E10" s="125"/>
      <c r="F10" s="125"/>
      <c r="G10" s="125"/>
      <c r="H10" s="125"/>
      <c r="I10" s="125"/>
      <c r="J10" s="125"/>
    </row>
    <row r="11" spans="1:15" ht="63" customHeight="1" x14ac:dyDescent="0.25">
      <c r="A11" s="36" t="s">
        <v>24</v>
      </c>
      <c r="B11" s="33" t="s">
        <v>34</v>
      </c>
      <c r="C11" s="32" t="s">
        <v>33</v>
      </c>
      <c r="D11" s="37">
        <f>SUM(E11:J11)</f>
        <v>9</v>
      </c>
      <c r="E11" s="32">
        <v>0</v>
      </c>
      <c r="F11" s="32">
        <v>1</v>
      </c>
      <c r="G11" s="32">
        <v>3</v>
      </c>
      <c r="H11" s="32">
        <v>3</v>
      </c>
      <c r="I11" s="32">
        <v>1</v>
      </c>
      <c r="J11" s="32">
        <v>1</v>
      </c>
    </row>
    <row r="12" spans="1:15" ht="49.5" customHeight="1" x14ac:dyDescent="0.25">
      <c r="A12" s="32" t="s">
        <v>39</v>
      </c>
      <c r="B12" s="33" t="s">
        <v>28</v>
      </c>
      <c r="C12" s="35" t="s">
        <v>8</v>
      </c>
      <c r="D12" s="37">
        <f>SUM(E12:J12)</f>
        <v>1</v>
      </c>
      <c r="E12" s="35">
        <v>0</v>
      </c>
      <c r="F12" s="35">
        <v>0</v>
      </c>
      <c r="G12" s="35">
        <v>1</v>
      </c>
      <c r="H12" s="35">
        <v>0</v>
      </c>
      <c r="I12" s="34">
        <v>0</v>
      </c>
      <c r="J12" s="34">
        <v>0</v>
      </c>
    </row>
    <row r="13" spans="1:15" ht="46.5" customHeight="1" x14ac:dyDescent="0.25">
      <c r="A13" s="35" t="s">
        <v>37</v>
      </c>
      <c r="B13" s="123" t="s">
        <v>36</v>
      </c>
      <c r="C13" s="124"/>
      <c r="D13" s="124"/>
      <c r="E13" s="124"/>
      <c r="F13" s="124"/>
      <c r="G13" s="124"/>
      <c r="H13" s="124"/>
      <c r="I13" s="124"/>
      <c r="J13" s="124"/>
      <c r="O13" s="28"/>
    </row>
    <row r="14" spans="1:15" ht="66.75" customHeight="1" x14ac:dyDescent="0.25">
      <c r="A14" s="34" t="s">
        <v>40</v>
      </c>
      <c r="B14" s="38" t="s">
        <v>38</v>
      </c>
      <c r="C14" s="34" t="s">
        <v>33</v>
      </c>
      <c r="D14" s="37">
        <f>SUM(E14:J14)</f>
        <v>1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5" ht="30" x14ac:dyDescent="0.25">
      <c r="A15" s="39" t="s">
        <v>41</v>
      </c>
      <c r="B15" s="38" t="s">
        <v>35</v>
      </c>
      <c r="C15" s="34" t="s">
        <v>8</v>
      </c>
      <c r="D15" s="37">
        <f>SUM(E15:J15)</f>
        <v>66</v>
      </c>
      <c r="E15" s="34">
        <v>46</v>
      </c>
      <c r="F15" s="34">
        <v>0</v>
      </c>
      <c r="G15" s="34">
        <v>20</v>
      </c>
      <c r="H15" s="34">
        <v>0</v>
      </c>
      <c r="I15" s="34">
        <v>0</v>
      </c>
      <c r="J15" s="34">
        <v>0</v>
      </c>
    </row>
    <row r="16" spans="1:15" ht="24.75" customHeight="1" x14ac:dyDescent="0.25">
      <c r="A16" s="34" t="s">
        <v>42</v>
      </c>
      <c r="B16" s="38" t="s">
        <v>32</v>
      </c>
      <c r="C16" s="34" t="s">
        <v>8</v>
      </c>
      <c r="D16" s="37">
        <f>SUM(E16:J16)</f>
        <v>1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</row>
    <row r="17" spans="8:10" ht="18.75" x14ac:dyDescent="0.3">
      <c r="H17" s="30"/>
      <c r="I17" s="30"/>
      <c r="J17" s="30" t="s">
        <v>45</v>
      </c>
    </row>
    <row r="18" spans="8:10" x14ac:dyDescent="0.25">
      <c r="J18" s="31"/>
    </row>
  </sheetData>
  <mergeCells count="8">
    <mergeCell ref="C1:J4"/>
    <mergeCell ref="B13:J13"/>
    <mergeCell ref="B10:J10"/>
    <mergeCell ref="D8:J8"/>
    <mergeCell ref="A5:J6"/>
    <mergeCell ref="A8:A9"/>
    <mergeCell ref="B8:B9"/>
    <mergeCell ref="C8:C9"/>
  </mergeCells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2023-02-02T00:16:23Z</dcterms:modified>
</cp:coreProperties>
</file>