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Наказы 2023" sheetId="1" r:id="rId1"/>
  </sheets>
  <definedNames>
    <definedName name="_xlnm.Print_Area" localSheetId="0">'Наказы 2023'!$A$1:$J$35</definedName>
  </definedNames>
  <calcPr fullCalcOnLoad="1"/>
</workbook>
</file>

<file path=xl/sharedStrings.xml><?xml version="1.0" encoding="utf-8"?>
<sst xmlns="http://schemas.openxmlformats.org/spreadsheetml/2006/main" count="127" uniqueCount="47">
  <si>
    <t>Код бюджетной классификации</t>
  </si>
  <si>
    <t>ФИО депутата Собрания депутатов Елизовского городского поселения</t>
  </si>
  <si>
    <t>ГРБС</t>
  </si>
  <si>
    <t>Содержание наказов</t>
  </si>
  <si>
    <t>Сроки выполнения</t>
  </si>
  <si>
    <t>Источник финансирования</t>
  </si>
  <si>
    <t>местный бюджет</t>
  </si>
  <si>
    <t>919</t>
  </si>
  <si>
    <t>Хурина Татьяна Алексеевна</t>
  </si>
  <si>
    <t>Горбачев Виктор Анатольевич</t>
  </si>
  <si>
    <t>Дубровин Григорий Васильевич</t>
  </si>
  <si>
    <t>Мамченков Дмитрий Олегович</t>
  </si>
  <si>
    <t>Гаглошвили Артем Мерабиевич</t>
  </si>
  <si>
    <t>Долженкова Марина Михайловна</t>
  </si>
  <si>
    <t>Дерябин Денис Алексеевич</t>
  </si>
  <si>
    <t>Кукоба Ольга Павловна</t>
  </si>
  <si>
    <t>Итого:</t>
  </si>
  <si>
    <t>0801 9900070020 622</t>
  </si>
  <si>
    <t>Избирательный округ № 1</t>
  </si>
  <si>
    <t>Лысенко Константин Сергеевич</t>
  </si>
  <si>
    <t>Ляшенко Виктор Викторович</t>
  </si>
  <si>
    <t>Слива Андрей Остапович</t>
  </si>
  <si>
    <t>Избирательный округ № 2</t>
  </si>
  <si>
    <t>Антонов Илья Олегович</t>
  </si>
  <si>
    <t>Богратеон Леонид Сергеевич</t>
  </si>
  <si>
    <t>Дикунова Александра Сергеевна</t>
  </si>
  <si>
    <t>Избирательный округ № 3</t>
  </si>
  <si>
    <t>Мартынюк Олег Леонидович</t>
  </si>
  <si>
    <t>Смирнова Мария Григорьевна</t>
  </si>
  <si>
    <t>Шаповалов Егор Алексеевич</t>
  </si>
  <si>
    <t>Избирательный округ № 4</t>
  </si>
  <si>
    <t>Бережной Василий Николаевич</t>
  </si>
  <si>
    <t>Ершов Сергей Геннадьевич</t>
  </si>
  <si>
    <t>Харитонов Андрей Владимирович</t>
  </si>
  <si>
    <t xml:space="preserve">Для нужд МАУК КДЦ "Гейзер" </t>
  </si>
  <si>
    <t>тыс.руб.</t>
  </si>
  <si>
    <t>Объем распределенных средств</t>
  </si>
  <si>
    <t xml:space="preserve">Всего предусмотрено в бюджете </t>
  </si>
  <si>
    <t>Объем нераспределенных средств</t>
  </si>
  <si>
    <t>Приложение</t>
  </si>
  <si>
    <t xml:space="preserve">к Решению Собрания депутатов Елизовского городского поселения </t>
  </si>
  <si>
    <t>2024 год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</si>
  <si>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2024 году</t>
  </si>
  <si>
    <t>Для нужд МАУ "ЕГСФОЦ"</t>
  </si>
  <si>
    <t>1101 9900070040 622</t>
  </si>
  <si>
    <t xml:space="preserve">№ </t>
  </si>
  <si>
    <t>от     21.03.2024    № 431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</si>
</sst>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  <numFmt numFmtId="209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 shrinkToFit="1"/>
    </xf>
    <xf numFmtId="0" fontId="5" fillId="32" borderId="0" xfId="0" applyFont="1" applyFill="1" applyAlignment="1">
      <alignment vertical="center"/>
    </xf>
    <xf numFmtId="0" fontId="50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shrinkToFi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11" fillId="32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right" wrapText="1"/>
    </xf>
    <xf numFmtId="207" fontId="7" fillId="0" borderId="10" xfId="0" applyNumberFormat="1" applyFont="1" applyFill="1" applyBorder="1" applyAlignment="1">
      <alignment horizontal="center" vertical="center"/>
    </xf>
    <xf numFmtId="207" fontId="8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right" vertical="distributed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distributed" wrapText="1"/>
    </xf>
    <xf numFmtId="0" fontId="9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1343025</xdr:colOff>
      <xdr:row>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48075" y="1000125"/>
          <a:ext cx="5743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60" zoomScaleNormal="60" zoomScaleSheetLayoutView="80" workbookViewId="0" topLeftCell="A10">
      <selection activeCell="E30" sqref="E30:E34"/>
    </sheetView>
  </sheetViews>
  <sheetFormatPr defaultColWidth="9.00390625" defaultRowHeight="12.75"/>
  <cols>
    <col min="1" max="1" width="9.125" style="21" customWidth="1"/>
    <col min="2" max="2" width="10.75390625" style="5" customWidth="1"/>
    <col min="3" max="3" width="28.00390625" style="5" bestFit="1" customWidth="1"/>
    <col min="4" max="4" width="57.75390625" style="18" customWidth="1"/>
    <col min="5" max="5" width="89.25390625" style="18" customWidth="1"/>
    <col min="6" max="6" width="16.875" style="3" customWidth="1"/>
    <col min="7" max="7" width="23.625" style="4" customWidth="1"/>
    <col min="8" max="8" width="23.375" style="4" customWidth="1"/>
    <col min="9" max="9" width="20.625" style="4" customWidth="1"/>
    <col min="10" max="10" width="25.625" style="4" customWidth="1"/>
    <col min="11" max="16384" width="9.125" style="4" customWidth="1"/>
  </cols>
  <sheetData>
    <row r="1" spans="7:12" ht="26.25">
      <c r="G1" s="30"/>
      <c r="H1" s="30"/>
      <c r="I1" s="30"/>
      <c r="J1" s="30" t="s">
        <v>39</v>
      </c>
      <c r="K1" s="41"/>
      <c r="L1" s="41"/>
    </row>
    <row r="2" spans="7:12" ht="26.25">
      <c r="G2" s="30"/>
      <c r="H2" s="30"/>
      <c r="I2" s="30"/>
      <c r="J2" s="30" t="s">
        <v>40</v>
      </c>
      <c r="K2" s="41"/>
      <c r="L2" s="41"/>
    </row>
    <row r="3" spans="6:12" ht="26.25">
      <c r="F3" s="12"/>
      <c r="G3" s="36"/>
      <c r="H3" s="36"/>
      <c r="I3" s="50" t="s">
        <v>46</v>
      </c>
      <c r="J3" s="50"/>
      <c r="K3" s="41"/>
      <c r="L3" s="41"/>
    </row>
    <row r="4" spans="1:12" ht="69" customHeigh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1"/>
      <c r="L4" s="41"/>
    </row>
    <row r="5" spans="1:14" ht="26.25">
      <c r="A5" s="26"/>
      <c r="B5" s="26"/>
      <c r="C5" s="26"/>
      <c r="D5" s="26"/>
      <c r="E5" s="26"/>
      <c r="F5" s="26"/>
      <c r="G5" s="26"/>
      <c r="H5" s="26"/>
      <c r="I5" s="26"/>
      <c r="J5" s="27" t="s">
        <v>35</v>
      </c>
      <c r="K5" s="41"/>
      <c r="L5" s="18"/>
      <c r="N5" s="18"/>
    </row>
    <row r="6" spans="1:12" s="2" customFormat="1" ht="61.5" customHeight="1">
      <c r="A6" s="22" t="s">
        <v>45</v>
      </c>
      <c r="B6" s="7" t="s">
        <v>2</v>
      </c>
      <c r="C6" s="6" t="s">
        <v>0</v>
      </c>
      <c r="D6" s="6" t="s">
        <v>1</v>
      </c>
      <c r="E6" s="20" t="s">
        <v>3</v>
      </c>
      <c r="F6" s="9" t="s">
        <v>4</v>
      </c>
      <c r="G6" s="7" t="s">
        <v>5</v>
      </c>
      <c r="H6" s="7" t="s">
        <v>36</v>
      </c>
      <c r="I6" s="7" t="s">
        <v>37</v>
      </c>
      <c r="J6" s="7" t="s">
        <v>38</v>
      </c>
      <c r="K6" s="32"/>
      <c r="L6" s="32"/>
    </row>
    <row r="7" spans="1:12" s="2" customFormat="1" ht="33.75" customHeight="1">
      <c r="A7" s="44" t="s">
        <v>18</v>
      </c>
      <c r="B7" s="45"/>
      <c r="C7" s="45"/>
      <c r="D7" s="45"/>
      <c r="E7" s="45"/>
      <c r="F7" s="45"/>
      <c r="G7" s="45"/>
      <c r="H7" s="45"/>
      <c r="I7" s="45"/>
      <c r="J7" s="46"/>
      <c r="K7" s="32"/>
      <c r="L7" s="32"/>
    </row>
    <row r="8" spans="1:12" s="1" customFormat="1" ht="26.25" customHeight="1">
      <c r="A8" s="37">
        <v>1</v>
      </c>
      <c r="B8" s="25"/>
      <c r="C8" s="25"/>
      <c r="D8" s="31" t="s">
        <v>12</v>
      </c>
      <c r="E8" s="18"/>
      <c r="F8" s="40" t="s">
        <v>41</v>
      </c>
      <c r="G8" s="40" t="s">
        <v>6</v>
      </c>
      <c r="H8" s="28"/>
      <c r="I8" s="39">
        <v>300</v>
      </c>
      <c r="J8" s="39">
        <f>I8-H8</f>
        <v>300</v>
      </c>
      <c r="K8" s="33"/>
      <c r="L8" s="33"/>
    </row>
    <row r="9" spans="1:12" s="2" customFormat="1" ht="26.25" customHeight="1">
      <c r="A9" s="37">
        <v>2</v>
      </c>
      <c r="B9" s="25" t="s">
        <v>7</v>
      </c>
      <c r="C9" s="23" t="s">
        <v>44</v>
      </c>
      <c r="D9" s="31" t="s">
        <v>15</v>
      </c>
      <c r="E9" s="19" t="s">
        <v>43</v>
      </c>
      <c r="F9" s="40" t="s">
        <v>41</v>
      </c>
      <c r="G9" s="40" t="s">
        <v>6</v>
      </c>
      <c r="H9" s="28">
        <f>55+150</f>
        <v>205</v>
      </c>
      <c r="I9" s="39">
        <v>300</v>
      </c>
      <c r="J9" s="39">
        <f>I9-H9</f>
        <v>95</v>
      </c>
      <c r="K9" s="32"/>
      <c r="L9" s="32"/>
    </row>
    <row r="10" spans="1:12" s="2" customFormat="1" ht="26.25" customHeight="1">
      <c r="A10" s="37">
        <v>3</v>
      </c>
      <c r="B10" s="25"/>
      <c r="C10" s="25"/>
      <c r="D10" s="31" t="s">
        <v>19</v>
      </c>
      <c r="E10" s="19"/>
      <c r="F10" s="40" t="s">
        <v>41</v>
      </c>
      <c r="G10" s="40" t="s">
        <v>6</v>
      </c>
      <c r="H10" s="28"/>
      <c r="I10" s="39">
        <v>300</v>
      </c>
      <c r="J10" s="39">
        <f>I10-H10</f>
        <v>300</v>
      </c>
      <c r="K10" s="32"/>
      <c r="L10" s="32"/>
    </row>
    <row r="11" spans="1:12" s="11" customFormat="1" ht="26.25" customHeight="1">
      <c r="A11" s="37">
        <v>4</v>
      </c>
      <c r="B11" s="25"/>
      <c r="C11" s="25"/>
      <c r="D11" s="31" t="s">
        <v>20</v>
      </c>
      <c r="E11" s="19"/>
      <c r="F11" s="40" t="s">
        <v>41</v>
      </c>
      <c r="G11" s="40" t="s">
        <v>6</v>
      </c>
      <c r="H11" s="28"/>
      <c r="I11" s="39">
        <v>300</v>
      </c>
      <c r="J11" s="39">
        <f>I11-H11</f>
        <v>300</v>
      </c>
      <c r="K11" s="34"/>
      <c r="L11" s="34"/>
    </row>
    <row r="12" spans="1:12" s="2" customFormat="1" ht="26.25" customHeight="1">
      <c r="A12" s="38">
        <v>5</v>
      </c>
      <c r="B12" s="25"/>
      <c r="C12" s="25"/>
      <c r="D12" s="19" t="s">
        <v>21</v>
      </c>
      <c r="E12" s="19"/>
      <c r="F12" s="40" t="s">
        <v>41</v>
      </c>
      <c r="G12" s="40" t="s">
        <v>6</v>
      </c>
      <c r="H12" s="28"/>
      <c r="I12" s="39">
        <v>300</v>
      </c>
      <c r="J12" s="39">
        <f>I12-H12</f>
        <v>300</v>
      </c>
      <c r="K12" s="32"/>
      <c r="L12" s="32"/>
    </row>
    <row r="13" spans="1:12" s="2" customFormat="1" ht="35.25" customHeight="1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9"/>
      <c r="K13" s="32"/>
      <c r="L13" s="32"/>
    </row>
    <row r="14" spans="1:12" s="2" customFormat="1" ht="30" customHeight="1">
      <c r="A14" s="37">
        <v>6</v>
      </c>
      <c r="B14" s="23" t="s">
        <v>7</v>
      </c>
      <c r="C14" s="25" t="s">
        <v>44</v>
      </c>
      <c r="D14" s="31" t="s">
        <v>23</v>
      </c>
      <c r="E14" s="19" t="s">
        <v>43</v>
      </c>
      <c r="F14" s="40" t="s">
        <v>41</v>
      </c>
      <c r="G14" s="40" t="s">
        <v>6</v>
      </c>
      <c r="H14" s="28">
        <v>63.72</v>
      </c>
      <c r="I14" s="39">
        <v>300</v>
      </c>
      <c r="J14" s="39">
        <f>I14-H14</f>
        <v>236.28</v>
      </c>
      <c r="K14" s="32"/>
      <c r="L14" s="32"/>
    </row>
    <row r="15" spans="1:12" s="11" customFormat="1" ht="30" customHeight="1">
      <c r="A15" s="61">
        <v>7</v>
      </c>
      <c r="B15" s="59" t="s">
        <v>7</v>
      </c>
      <c r="C15" s="25" t="s">
        <v>44</v>
      </c>
      <c r="D15" s="57" t="s">
        <v>24</v>
      </c>
      <c r="E15" s="19" t="s">
        <v>43</v>
      </c>
      <c r="F15" s="63" t="s">
        <v>41</v>
      </c>
      <c r="G15" s="63" t="s">
        <v>6</v>
      </c>
      <c r="H15" s="28">
        <v>42.48</v>
      </c>
      <c r="I15" s="65">
        <v>300</v>
      </c>
      <c r="J15" s="65">
        <f>I15-H15-H16</f>
        <v>145.76999999999998</v>
      </c>
      <c r="K15" s="34"/>
      <c r="L15" s="34"/>
    </row>
    <row r="16" spans="1:12" s="11" customFormat="1" ht="30" customHeight="1">
      <c r="A16" s="62"/>
      <c r="B16" s="60"/>
      <c r="C16" s="25" t="s">
        <v>17</v>
      </c>
      <c r="D16" s="58"/>
      <c r="E16" s="19" t="s">
        <v>34</v>
      </c>
      <c r="F16" s="64"/>
      <c r="G16" s="64"/>
      <c r="H16" s="28">
        <v>111.75</v>
      </c>
      <c r="I16" s="66"/>
      <c r="J16" s="66"/>
      <c r="K16" s="34"/>
      <c r="L16" s="34"/>
    </row>
    <row r="17" spans="1:12" s="2" customFormat="1" ht="30" customHeight="1">
      <c r="A17" s="38">
        <v>8</v>
      </c>
      <c r="B17" s="23" t="s">
        <v>7</v>
      </c>
      <c r="C17" s="25" t="s">
        <v>44</v>
      </c>
      <c r="D17" s="19" t="s">
        <v>25</v>
      </c>
      <c r="E17" s="19" t="s">
        <v>43</v>
      </c>
      <c r="F17" s="40" t="s">
        <v>41</v>
      </c>
      <c r="G17" s="13" t="s">
        <v>6</v>
      </c>
      <c r="H17" s="28">
        <v>106.2</v>
      </c>
      <c r="I17" s="28">
        <v>300</v>
      </c>
      <c r="J17" s="39">
        <f>I17-H17</f>
        <v>193.8</v>
      </c>
      <c r="K17" s="32"/>
      <c r="L17" s="32"/>
    </row>
    <row r="18" spans="1:12" s="2" customFormat="1" ht="30" customHeight="1">
      <c r="A18" s="37">
        <v>9</v>
      </c>
      <c r="B18" s="23" t="s">
        <v>7</v>
      </c>
      <c r="C18" s="25" t="s">
        <v>44</v>
      </c>
      <c r="D18" s="31" t="s">
        <v>11</v>
      </c>
      <c r="E18" s="19" t="s">
        <v>43</v>
      </c>
      <c r="F18" s="40" t="s">
        <v>41</v>
      </c>
      <c r="G18" s="40" t="s">
        <v>6</v>
      </c>
      <c r="H18" s="28">
        <v>42.48</v>
      </c>
      <c r="I18" s="39">
        <v>300</v>
      </c>
      <c r="J18" s="39">
        <f>I18-H18</f>
        <v>257.52</v>
      </c>
      <c r="K18" s="32"/>
      <c r="L18" s="32"/>
    </row>
    <row r="19" spans="1:12" s="2" customFormat="1" ht="30" customHeight="1">
      <c r="A19" s="51">
        <v>10</v>
      </c>
      <c r="B19" s="52" t="s">
        <v>7</v>
      </c>
      <c r="C19" s="25" t="s">
        <v>44</v>
      </c>
      <c r="D19" s="53" t="s">
        <v>8</v>
      </c>
      <c r="E19" s="19" t="s">
        <v>43</v>
      </c>
      <c r="F19" s="55" t="s">
        <v>41</v>
      </c>
      <c r="G19" s="55" t="s">
        <v>6</v>
      </c>
      <c r="H19" s="28">
        <f>157.52+42.48</f>
        <v>200</v>
      </c>
      <c r="I19" s="56">
        <v>300</v>
      </c>
      <c r="J19" s="56">
        <f>I19-H19-H20</f>
        <v>0</v>
      </c>
      <c r="K19" s="32"/>
      <c r="L19" s="32"/>
    </row>
    <row r="20" spans="1:12" s="2" customFormat="1" ht="30" customHeight="1">
      <c r="A20" s="51"/>
      <c r="B20" s="52"/>
      <c r="C20" s="25" t="s">
        <v>17</v>
      </c>
      <c r="D20" s="54"/>
      <c r="E20" s="19" t="s">
        <v>34</v>
      </c>
      <c r="F20" s="55"/>
      <c r="G20" s="55"/>
      <c r="H20" s="28">
        <v>100</v>
      </c>
      <c r="I20" s="56"/>
      <c r="J20" s="56"/>
      <c r="K20" s="32"/>
      <c r="L20" s="32"/>
    </row>
    <row r="21" spans="1:12" s="2" customFormat="1" ht="22.5">
      <c r="A21" s="47" t="s">
        <v>26</v>
      </c>
      <c r="B21" s="48"/>
      <c r="C21" s="48"/>
      <c r="D21" s="48"/>
      <c r="E21" s="48"/>
      <c r="F21" s="48"/>
      <c r="G21" s="48"/>
      <c r="H21" s="48"/>
      <c r="I21" s="48"/>
      <c r="J21" s="49"/>
      <c r="K21" s="32"/>
      <c r="L21" s="32"/>
    </row>
    <row r="22" spans="1:12" s="2" customFormat="1" ht="27" customHeight="1">
      <c r="A22" s="37">
        <v>11</v>
      </c>
      <c r="B22" s="23" t="s">
        <v>7</v>
      </c>
      <c r="C22" s="25" t="s">
        <v>44</v>
      </c>
      <c r="D22" s="31" t="s">
        <v>9</v>
      </c>
      <c r="E22" s="19" t="s">
        <v>43</v>
      </c>
      <c r="F22" s="40" t="s">
        <v>41</v>
      </c>
      <c r="G22" s="40" t="s">
        <v>6</v>
      </c>
      <c r="H22" s="28">
        <v>42.48</v>
      </c>
      <c r="I22" s="39">
        <v>300</v>
      </c>
      <c r="J22" s="39">
        <f>I22-H22</f>
        <v>257.52</v>
      </c>
      <c r="K22" s="32"/>
      <c r="L22" s="32"/>
    </row>
    <row r="23" spans="1:12" s="2" customFormat="1" ht="27" customHeight="1">
      <c r="A23" s="37">
        <v>12</v>
      </c>
      <c r="B23" s="25"/>
      <c r="C23" s="25"/>
      <c r="D23" s="19" t="s">
        <v>13</v>
      </c>
      <c r="E23" s="19"/>
      <c r="F23" s="40" t="s">
        <v>41</v>
      </c>
      <c r="G23" s="13" t="s">
        <v>6</v>
      </c>
      <c r="H23" s="28"/>
      <c r="I23" s="28">
        <v>300</v>
      </c>
      <c r="J23" s="39">
        <f>I23-H23</f>
        <v>300</v>
      </c>
      <c r="K23" s="32"/>
      <c r="L23" s="32"/>
    </row>
    <row r="24" spans="1:12" s="2" customFormat="1" ht="27" customHeight="1">
      <c r="A24" s="38">
        <v>13</v>
      </c>
      <c r="B24" s="23" t="s">
        <v>7</v>
      </c>
      <c r="C24" s="25" t="s">
        <v>44</v>
      </c>
      <c r="D24" s="19" t="s">
        <v>27</v>
      </c>
      <c r="E24" s="19" t="s">
        <v>43</v>
      </c>
      <c r="F24" s="40" t="s">
        <v>41</v>
      </c>
      <c r="G24" s="13" t="s">
        <v>6</v>
      </c>
      <c r="H24" s="28">
        <v>42.48</v>
      </c>
      <c r="I24" s="28">
        <v>300</v>
      </c>
      <c r="J24" s="39">
        <f>I24-H24</f>
        <v>257.52</v>
      </c>
      <c r="K24" s="32"/>
      <c r="L24" s="32"/>
    </row>
    <row r="25" spans="1:12" s="2" customFormat="1" ht="27" customHeight="1">
      <c r="A25" s="37">
        <v>14</v>
      </c>
      <c r="B25" s="23"/>
      <c r="C25" s="25"/>
      <c r="D25" s="31" t="s">
        <v>28</v>
      </c>
      <c r="E25" s="19"/>
      <c r="F25" s="40" t="s">
        <v>41</v>
      </c>
      <c r="G25" s="40" t="s">
        <v>6</v>
      </c>
      <c r="H25" s="28"/>
      <c r="I25" s="39">
        <v>300</v>
      </c>
      <c r="J25" s="39">
        <f>I25-H25</f>
        <v>300</v>
      </c>
      <c r="K25" s="32"/>
      <c r="L25" s="32"/>
    </row>
    <row r="26" spans="1:12" s="2" customFormat="1" ht="27" customHeight="1">
      <c r="A26" s="51">
        <v>15</v>
      </c>
      <c r="B26" s="52" t="s">
        <v>7</v>
      </c>
      <c r="C26" s="25" t="s">
        <v>44</v>
      </c>
      <c r="D26" s="67" t="s">
        <v>29</v>
      </c>
      <c r="E26" s="19" t="s">
        <v>43</v>
      </c>
      <c r="F26" s="55" t="s">
        <v>41</v>
      </c>
      <c r="G26" s="55" t="s">
        <v>6</v>
      </c>
      <c r="H26" s="28">
        <v>42.48</v>
      </c>
      <c r="I26" s="56">
        <v>300</v>
      </c>
      <c r="J26" s="56">
        <f>I26-H26-H27</f>
        <v>145.76999999999998</v>
      </c>
      <c r="K26" s="32"/>
      <c r="L26" s="32"/>
    </row>
    <row r="27" spans="1:12" s="2" customFormat="1" ht="27" customHeight="1">
      <c r="A27" s="51"/>
      <c r="B27" s="52"/>
      <c r="C27" s="25" t="s">
        <v>17</v>
      </c>
      <c r="D27" s="67"/>
      <c r="E27" s="19" t="s">
        <v>34</v>
      </c>
      <c r="F27" s="55"/>
      <c r="G27" s="55"/>
      <c r="H27" s="28">
        <v>111.75</v>
      </c>
      <c r="I27" s="56"/>
      <c r="J27" s="56"/>
      <c r="K27" s="32"/>
      <c r="L27" s="32"/>
    </row>
    <row r="28" spans="1:12" s="2" customFormat="1" ht="22.5">
      <c r="A28" s="47" t="s">
        <v>30</v>
      </c>
      <c r="B28" s="48"/>
      <c r="C28" s="48"/>
      <c r="D28" s="48"/>
      <c r="E28" s="48"/>
      <c r="F28" s="48"/>
      <c r="G28" s="48"/>
      <c r="H28" s="48"/>
      <c r="I28" s="48"/>
      <c r="J28" s="49"/>
      <c r="K28" s="32"/>
      <c r="L28" s="32"/>
    </row>
    <row r="29" spans="1:12" s="2" customFormat="1" ht="30" customHeight="1">
      <c r="A29" s="38">
        <v>16</v>
      </c>
      <c r="B29" s="25"/>
      <c r="C29" s="25"/>
      <c r="D29" s="19" t="s">
        <v>31</v>
      </c>
      <c r="E29" s="19"/>
      <c r="F29" s="40" t="s">
        <v>41</v>
      </c>
      <c r="G29" s="13" t="s">
        <v>6</v>
      </c>
      <c r="H29" s="28"/>
      <c r="I29" s="28">
        <v>300</v>
      </c>
      <c r="J29" s="28">
        <f>I29-H29</f>
        <v>300</v>
      </c>
      <c r="K29" s="32"/>
      <c r="L29" s="32"/>
    </row>
    <row r="30" spans="1:12" s="2" customFormat="1" ht="30" customHeight="1">
      <c r="A30" s="37">
        <v>17</v>
      </c>
      <c r="B30" s="24" t="s">
        <v>7</v>
      </c>
      <c r="C30" s="24" t="s">
        <v>17</v>
      </c>
      <c r="D30" s="31" t="s">
        <v>14</v>
      </c>
      <c r="E30" s="19" t="s">
        <v>34</v>
      </c>
      <c r="F30" s="40" t="s">
        <v>41</v>
      </c>
      <c r="G30" s="40" t="s">
        <v>6</v>
      </c>
      <c r="H30" s="28">
        <f>50+100+50+50</f>
        <v>250</v>
      </c>
      <c r="I30" s="39">
        <v>300</v>
      </c>
      <c r="J30" s="28">
        <f>I30-H30</f>
        <v>50</v>
      </c>
      <c r="K30" s="32"/>
      <c r="L30" s="32"/>
    </row>
    <row r="31" spans="1:10" s="32" customFormat="1" ht="30" customHeight="1">
      <c r="A31" s="37">
        <v>18</v>
      </c>
      <c r="B31" s="24" t="s">
        <v>7</v>
      </c>
      <c r="C31" s="24" t="s">
        <v>17</v>
      </c>
      <c r="D31" s="31" t="s">
        <v>10</v>
      </c>
      <c r="E31" s="19" t="s">
        <v>34</v>
      </c>
      <c r="F31" s="40" t="s">
        <v>41</v>
      </c>
      <c r="G31" s="40" t="s">
        <v>6</v>
      </c>
      <c r="H31" s="28">
        <f>50+50+50</f>
        <v>150</v>
      </c>
      <c r="I31" s="39">
        <v>300</v>
      </c>
      <c r="J31" s="28">
        <f>I31-H31</f>
        <v>150</v>
      </c>
    </row>
    <row r="32" spans="1:11" s="32" customFormat="1" ht="30" customHeight="1">
      <c r="A32" s="61">
        <v>19</v>
      </c>
      <c r="B32" s="59" t="s">
        <v>7</v>
      </c>
      <c r="C32" s="25" t="s">
        <v>44</v>
      </c>
      <c r="D32" s="57" t="s">
        <v>32</v>
      </c>
      <c r="E32" s="19" t="s">
        <v>43</v>
      </c>
      <c r="F32" s="63" t="s">
        <v>41</v>
      </c>
      <c r="G32" s="63" t="s">
        <v>6</v>
      </c>
      <c r="H32" s="28">
        <f>90+48.3</f>
        <v>138.3</v>
      </c>
      <c r="I32" s="65">
        <v>300</v>
      </c>
      <c r="J32" s="65">
        <f>I32-H32-H33</f>
        <v>41.69999999999999</v>
      </c>
      <c r="K32" s="35"/>
    </row>
    <row r="33" spans="1:11" s="32" customFormat="1" ht="30" customHeight="1">
      <c r="A33" s="62"/>
      <c r="B33" s="60"/>
      <c r="C33" s="25" t="s">
        <v>17</v>
      </c>
      <c r="D33" s="58"/>
      <c r="E33" s="19" t="s">
        <v>34</v>
      </c>
      <c r="F33" s="64"/>
      <c r="G33" s="64"/>
      <c r="H33" s="28">
        <v>120</v>
      </c>
      <c r="I33" s="66"/>
      <c r="J33" s="66"/>
      <c r="K33" s="35"/>
    </row>
    <row r="34" spans="1:12" s="2" customFormat="1" ht="30" customHeight="1">
      <c r="A34" s="37">
        <v>20</v>
      </c>
      <c r="B34" s="24" t="s">
        <v>7</v>
      </c>
      <c r="C34" s="24" t="s">
        <v>17</v>
      </c>
      <c r="D34" s="31" t="s">
        <v>33</v>
      </c>
      <c r="E34" s="19" t="s">
        <v>34</v>
      </c>
      <c r="F34" s="40" t="s">
        <v>41</v>
      </c>
      <c r="G34" s="40" t="s">
        <v>6</v>
      </c>
      <c r="H34" s="28">
        <f>50+50+50+100</f>
        <v>250</v>
      </c>
      <c r="I34" s="39">
        <v>300</v>
      </c>
      <c r="J34" s="28">
        <f>I34-H34</f>
        <v>50</v>
      </c>
      <c r="K34" s="35"/>
      <c r="L34" s="32"/>
    </row>
    <row r="35" spans="1:12" s="10" customFormat="1" ht="25.5">
      <c r="A35" s="17"/>
      <c r="B35" s="16"/>
      <c r="C35" s="8"/>
      <c r="D35" s="20" t="s">
        <v>16</v>
      </c>
      <c r="E35" s="20"/>
      <c r="F35" s="14"/>
      <c r="G35" s="15"/>
      <c r="H35" s="29">
        <f>SUM(H8:H34)</f>
        <v>2019.1200000000001</v>
      </c>
      <c r="I35" s="29">
        <f>SUM(I8:I34)</f>
        <v>6000</v>
      </c>
      <c r="J35" s="29">
        <f>SUM(J8:J34)</f>
        <v>3980.8799999999997</v>
      </c>
      <c r="K35" s="42"/>
      <c r="L35" s="42"/>
    </row>
  </sheetData>
  <sheetProtection/>
  <mergeCells count="34">
    <mergeCell ref="J32:J33"/>
    <mergeCell ref="I32:I33"/>
    <mergeCell ref="A32:A33"/>
    <mergeCell ref="B32:B33"/>
    <mergeCell ref="D32:D33"/>
    <mergeCell ref="F32:F33"/>
    <mergeCell ref="G32:G33"/>
    <mergeCell ref="A26:A27"/>
    <mergeCell ref="B26:B27"/>
    <mergeCell ref="F26:F27"/>
    <mergeCell ref="G26:G27"/>
    <mergeCell ref="I26:I27"/>
    <mergeCell ref="J26:J27"/>
    <mergeCell ref="D26:D27"/>
    <mergeCell ref="G19:G20"/>
    <mergeCell ref="I19:I20"/>
    <mergeCell ref="J19:J20"/>
    <mergeCell ref="D15:D16"/>
    <mergeCell ref="B15:B16"/>
    <mergeCell ref="A15:A16"/>
    <mergeCell ref="F15:F16"/>
    <mergeCell ref="G15:G16"/>
    <mergeCell ref="I15:I16"/>
    <mergeCell ref="J15:J16"/>
    <mergeCell ref="A4:J4"/>
    <mergeCell ref="A7:J7"/>
    <mergeCell ref="A13:J13"/>
    <mergeCell ref="A21:J21"/>
    <mergeCell ref="A28:J28"/>
    <mergeCell ref="I3:J3"/>
    <mergeCell ref="A19:A20"/>
    <mergeCell ref="B19:B20"/>
    <mergeCell ref="D19:D20"/>
    <mergeCell ref="F19:F20"/>
  </mergeCells>
  <printOptions horizontalCentered="1"/>
  <pageMargins left="0.35433070866141736" right="0.35433070866141736" top="0.4724409448818898" bottom="0.5511811023622047" header="0.5118110236220472" footer="0.5118110236220472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2024-03-24T22:42:28Z</cp:lastPrinted>
  <dcterms:created xsi:type="dcterms:W3CDTF">2003-09-01T04:16:45Z</dcterms:created>
  <dcterms:modified xsi:type="dcterms:W3CDTF">2024-03-24T22:45:34Z</dcterms:modified>
  <cp:category/>
  <cp:version/>
  <cp:contentType/>
  <cp:contentStatus/>
</cp:coreProperties>
</file>